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75" windowWidth="19320" windowHeight="12300"/>
  </bookViews>
  <sheets>
    <sheet name="Приложение 2" sheetId="1" r:id="rId1"/>
  </sheets>
  <definedNames>
    <definedName name="_xlnm._FilterDatabase" localSheetId="0" hidden="1">'Приложение 2'!$A$14:$O$163</definedName>
    <definedName name="_xlnm.Print_Titles" localSheetId="0">'Приложение 2'!$14:$14</definedName>
    <definedName name="_xlnm.Print_Area" localSheetId="0">'Приложение 2'!$A$1:$K$166</definedName>
    <definedName name="Приложение_3" localSheetId="0">'Приложение 2'!$A$15:$I$163</definedName>
  </definedNames>
  <calcPr calcId="125725"/>
</workbook>
</file>

<file path=xl/calcChain.xml><?xml version="1.0" encoding="utf-8"?>
<calcChain xmlns="http://schemas.openxmlformats.org/spreadsheetml/2006/main">
  <c r="A55" i="1"/>
  <c r="A19" l="1"/>
  <c r="K47"/>
  <c r="J47"/>
  <c r="B62"/>
  <c r="K53"/>
  <c r="J52"/>
  <c r="I52"/>
  <c r="B48"/>
  <c r="A112"/>
  <c r="K112" l="1"/>
  <c r="K153" l="1"/>
  <c r="K89"/>
  <c r="K50"/>
  <c r="A50"/>
  <c r="K43"/>
  <c r="A158" l="1"/>
  <c r="K16"/>
  <c r="B19"/>
  <c r="B20" s="1"/>
  <c r="B21" s="1"/>
  <c r="B22" s="1"/>
  <c r="B23" s="1"/>
  <c r="B24" s="1"/>
  <c r="B25" s="1"/>
  <c r="B16"/>
  <c r="J162"/>
  <c r="J161" s="1"/>
  <c r="J160" s="1"/>
  <c r="J159" s="1"/>
  <c r="J158" s="1"/>
  <c r="J157" s="1"/>
  <c r="J156" s="1"/>
  <c r="J154"/>
  <c r="J147"/>
  <c r="J146" s="1"/>
  <c r="J145" s="1"/>
  <c r="J144" s="1"/>
  <c r="J142"/>
  <c r="J141" s="1"/>
  <c r="J140" s="1"/>
  <c r="J139" s="1"/>
  <c r="J138" s="1"/>
  <c r="J136"/>
  <c r="J135" s="1"/>
  <c r="J131"/>
  <c r="J130" s="1"/>
  <c r="J128"/>
  <c r="J127" s="1"/>
  <c r="J121"/>
  <c r="J120" s="1"/>
  <c r="J119" s="1"/>
  <c r="J118" s="1"/>
  <c r="J117" s="1"/>
  <c r="J114"/>
  <c r="J113" s="1"/>
  <c r="J105"/>
  <c r="J104" s="1"/>
  <c r="J108"/>
  <c r="J107" s="1"/>
  <c r="J96"/>
  <c r="J95" s="1"/>
  <c r="J99"/>
  <c r="J98" s="1"/>
  <c r="J91"/>
  <c r="J90" s="1"/>
  <c r="J84"/>
  <c r="J83" s="1"/>
  <c r="J82" s="1"/>
  <c r="J81" s="1"/>
  <c r="J77"/>
  <c r="J76" s="1"/>
  <c r="J75" s="1"/>
  <c r="J74" s="1"/>
  <c r="J73" s="1"/>
  <c r="J72" s="1"/>
  <c r="J70"/>
  <c r="J69" s="1"/>
  <c r="J68" s="1"/>
  <c r="J67" s="1"/>
  <c r="J66" s="1"/>
  <c r="J65" s="1"/>
  <c r="J64" s="1"/>
  <c r="J62"/>
  <c r="J61" s="1"/>
  <c r="J59"/>
  <c r="J58" s="1"/>
  <c r="J51"/>
  <c r="J45"/>
  <c r="J44" s="1"/>
  <c r="J39"/>
  <c r="J38" s="1"/>
  <c r="J37" s="1"/>
  <c r="J35"/>
  <c r="J33"/>
  <c r="J30"/>
  <c r="J29" s="1"/>
  <c r="J28" s="1"/>
  <c r="A159"/>
  <c r="A56"/>
  <c r="A103" s="1"/>
  <c r="A49"/>
  <c r="A48"/>
  <c r="I162"/>
  <c r="I161" s="1"/>
  <c r="A155"/>
  <c r="A154"/>
  <c r="I154"/>
  <c r="I147"/>
  <c r="I146" s="1"/>
  <c r="I145" s="1"/>
  <c r="I144" s="1"/>
  <c r="I142"/>
  <c r="I141" s="1"/>
  <c r="I140" s="1"/>
  <c r="I139" s="1"/>
  <c r="I138" s="1"/>
  <c r="I136"/>
  <c r="I135" s="1"/>
  <c r="I131"/>
  <c r="I130" s="1"/>
  <c r="I128"/>
  <c r="I127" s="1"/>
  <c r="I121"/>
  <c r="I120" s="1"/>
  <c r="I119" s="1"/>
  <c r="I118" s="1"/>
  <c r="I117" s="1"/>
  <c r="I114"/>
  <c r="I113" s="1"/>
  <c r="I105"/>
  <c r="I104" s="1"/>
  <c r="I108"/>
  <c r="I107" s="1"/>
  <c r="A97"/>
  <c r="A106" s="1"/>
  <c r="A109" s="1"/>
  <c r="A96"/>
  <c r="A105" s="1"/>
  <c r="A114" s="1"/>
  <c r="I99"/>
  <c r="I98" s="1"/>
  <c r="I96"/>
  <c r="I95" s="1"/>
  <c r="I91"/>
  <c r="I90" s="1"/>
  <c r="I84"/>
  <c r="I83" s="1"/>
  <c r="I82" s="1"/>
  <c r="I81" s="1"/>
  <c r="I126" l="1"/>
  <c r="I125" s="1"/>
  <c r="I123" s="1"/>
  <c r="B26"/>
  <c r="B27" s="1"/>
  <c r="B28" s="1"/>
  <c r="B29" s="1"/>
  <c r="B30" s="1"/>
  <c r="B31" s="1"/>
  <c r="I134"/>
  <c r="I133" s="1"/>
  <c r="I116" s="1"/>
  <c r="J134"/>
  <c r="J133" s="1"/>
  <c r="J57"/>
  <c r="J56" s="1"/>
  <c r="J55" s="1"/>
  <c r="J54" s="1"/>
  <c r="J32"/>
  <c r="J27" s="1"/>
  <c r="J26" s="1"/>
  <c r="J94"/>
  <c r="J93" s="1"/>
  <c r="J103"/>
  <c r="J102" s="1"/>
  <c r="J101" s="1"/>
  <c r="I111"/>
  <c r="I112"/>
  <c r="I152"/>
  <c r="I151" s="1"/>
  <c r="I150" s="1"/>
  <c r="I149" s="1"/>
  <c r="I153"/>
  <c r="J42"/>
  <c r="J41" s="1"/>
  <c r="J43"/>
  <c r="J49"/>
  <c r="J48" s="1"/>
  <c r="J50"/>
  <c r="J88"/>
  <c r="J87" s="1"/>
  <c r="J86" s="1"/>
  <c r="J89"/>
  <c r="J111"/>
  <c r="J112"/>
  <c r="J152"/>
  <c r="J151" s="1"/>
  <c r="J150" s="1"/>
  <c r="J149" s="1"/>
  <c r="J153"/>
  <c r="I88"/>
  <c r="I87" s="1"/>
  <c r="I86" s="1"/>
  <c r="I89"/>
  <c r="J126"/>
  <c r="J125" s="1"/>
  <c r="J123" s="1"/>
  <c r="A121"/>
  <c r="A128" s="1"/>
  <c r="A131" s="1"/>
  <c r="A136" s="1"/>
  <c r="I159"/>
  <c r="I160"/>
  <c r="I94"/>
  <c r="I93" s="1"/>
  <c r="I103"/>
  <c r="I102" s="1"/>
  <c r="I101" s="1"/>
  <c r="A108"/>
  <c r="A115"/>
  <c r="A122" s="1"/>
  <c r="A129" s="1"/>
  <c r="A132" s="1"/>
  <c r="A137" s="1"/>
  <c r="A143" s="1"/>
  <c r="A148" s="1"/>
  <c r="I80"/>
  <c r="A100"/>
  <c r="A99"/>
  <c r="A78"/>
  <c r="A77"/>
  <c r="A75"/>
  <c r="A74"/>
  <c r="A102" s="1"/>
  <c r="I77"/>
  <c r="I76" s="1"/>
  <c r="I75" s="1"/>
  <c r="I74" s="1"/>
  <c r="I73" s="1"/>
  <c r="I72" s="1"/>
  <c r="A71"/>
  <c r="A70"/>
  <c r="I70"/>
  <c r="I69" s="1"/>
  <c r="I59"/>
  <c r="I58" s="1"/>
  <c r="I62"/>
  <c r="I61" s="1"/>
  <c r="I51"/>
  <c r="I45"/>
  <c r="I44" s="1"/>
  <c r="I39"/>
  <c r="I38" s="1"/>
  <c r="I37" s="1"/>
  <c r="I35"/>
  <c r="I33"/>
  <c r="I30"/>
  <c r="I29" s="1"/>
  <c r="I28" s="1"/>
  <c r="J23"/>
  <c r="J22" s="1"/>
  <c r="J21" s="1"/>
  <c r="J20" s="1"/>
  <c r="J19" s="1"/>
  <c r="J18" s="1"/>
  <c r="I23"/>
  <c r="I22" s="1"/>
  <c r="I21" s="1"/>
  <c r="I20" s="1"/>
  <c r="I19" s="1"/>
  <c r="I18" s="1"/>
  <c r="J80" l="1"/>
  <c r="J79" s="1"/>
  <c r="B32"/>
  <c r="B33" s="1"/>
  <c r="B34" s="1"/>
  <c r="J116"/>
  <c r="J110" s="1"/>
  <c r="I110"/>
  <c r="I79"/>
  <c r="J25"/>
  <c r="J17" s="1"/>
  <c r="A142"/>
  <c r="A147"/>
  <c r="I42"/>
  <c r="I41" s="1"/>
  <c r="I43"/>
  <c r="I49"/>
  <c r="I48" s="1"/>
  <c r="I47" s="1"/>
  <c r="I50"/>
  <c r="I32"/>
  <c r="I27" s="1"/>
  <c r="I26" s="1"/>
  <c r="I157"/>
  <c r="I156" s="1"/>
  <c r="I158"/>
  <c r="I57"/>
  <c r="I56" s="1"/>
  <c r="I55" s="1"/>
  <c r="I54" s="1"/>
  <c r="I68"/>
  <c r="I67"/>
  <c r="I66" s="1"/>
  <c r="B35" l="1"/>
  <c r="B36" s="1"/>
  <c r="I25"/>
  <c r="I17" s="1"/>
  <c r="J15"/>
  <c r="J16" s="1"/>
  <c r="I64"/>
  <c r="I65"/>
  <c r="B37" l="1"/>
  <c r="B38" s="1"/>
  <c r="B39" s="1"/>
  <c r="B40" s="1"/>
  <c r="I15"/>
  <c r="I16" s="1"/>
  <c r="B41" l="1"/>
  <c r="B42" s="1"/>
  <c r="B44" s="1"/>
  <c r="B45" s="1"/>
  <c r="B46" s="1"/>
  <c r="B49" s="1"/>
  <c r="B51" s="1"/>
  <c r="B52" l="1"/>
  <c r="B53" s="1"/>
  <c r="B54" s="1"/>
  <c r="B55" s="1"/>
  <c r="B56" s="1"/>
  <c r="B57" s="1"/>
  <c r="B58" s="1"/>
  <c r="B59" s="1"/>
  <c r="B60" s="1"/>
  <c r="B63" s="1"/>
  <c r="B64" s="1"/>
  <c r="B65" s="1"/>
  <c r="B66" l="1"/>
  <c r="B67" s="1"/>
  <c r="B68" s="1"/>
  <c r="B69" s="1"/>
  <c r="B70" s="1"/>
  <c r="B71" s="1"/>
  <c r="B72" l="1"/>
  <c r="B73" s="1"/>
  <c r="B74" s="1"/>
  <c r="B75" s="1"/>
  <c r="B76" s="1"/>
  <c r="B77" s="1"/>
  <c r="B78" s="1"/>
  <c r="B79" l="1"/>
  <c r="B80" s="1"/>
  <c r="B81" s="1"/>
  <c r="B83" l="1"/>
  <c r="B84" s="1"/>
  <c r="B82"/>
  <c r="B85" l="1"/>
  <c r="B86" s="1"/>
  <c r="B87" s="1"/>
  <c r="B88" s="1"/>
  <c r="B90" s="1"/>
  <c r="B91" s="1"/>
  <c r="B92" s="1"/>
  <c r="B93" l="1"/>
  <c r="B94" s="1"/>
  <c r="B95" s="1"/>
  <c r="B96" s="1"/>
  <c r="B97" s="1"/>
  <c r="B98" l="1"/>
  <c r="B99" s="1"/>
  <c r="B100" s="1"/>
  <c r="B101" l="1"/>
  <c r="B102" s="1"/>
  <c r="B103" s="1"/>
  <c r="B104" s="1"/>
  <c r="B105" s="1"/>
  <c r="B106" s="1"/>
  <c r="B107" l="1"/>
  <c r="B108" s="1"/>
  <c r="B109" s="1"/>
  <c r="B110" l="1"/>
  <c r="B111" s="1"/>
  <c r="B113" s="1"/>
  <c r="B114" s="1"/>
  <c r="B115" s="1"/>
  <c r="B116" l="1"/>
  <c r="B117" s="1"/>
  <c r="B118" s="1"/>
  <c r="B119" s="1"/>
  <c r="B120" s="1"/>
  <c r="B121" s="1"/>
  <c r="B122" s="1"/>
  <c r="B123" l="1"/>
  <c r="B125" s="1"/>
  <c r="B126" s="1"/>
  <c r="B127" s="1"/>
  <c r="B128" s="1"/>
  <c r="B129" s="1"/>
  <c r="B130" l="1"/>
  <c r="B131" s="1"/>
  <c r="B132" s="1"/>
  <c r="B133" l="1"/>
  <c r="B134" s="1"/>
  <c r="B135" s="1"/>
  <c r="B136" s="1"/>
  <c r="B137" s="1"/>
  <c r="B138" l="1"/>
  <c r="B139" s="1"/>
  <c r="B140" s="1"/>
  <c r="B141" s="1"/>
  <c r="B142" s="1"/>
  <c r="B143" s="1"/>
  <c r="B144" l="1"/>
  <c r="B145" s="1"/>
  <c r="B146" s="1"/>
  <c r="B147" s="1"/>
  <c r="B148" s="1"/>
  <c r="B150" l="1"/>
  <c r="B151" s="1"/>
  <c r="B152" s="1"/>
  <c r="B155" s="1"/>
  <c r="B149"/>
  <c r="B156" l="1"/>
  <c r="B157" s="1"/>
  <c r="B158" s="1"/>
  <c r="B159" s="1"/>
  <c r="B160" s="1"/>
  <c r="B161" s="1"/>
  <c r="B162" s="1"/>
  <c r="B163" s="1"/>
</calcChain>
</file>

<file path=xl/sharedStrings.xml><?xml version="1.0" encoding="utf-8"?>
<sst xmlns="http://schemas.openxmlformats.org/spreadsheetml/2006/main" count="594" uniqueCount="197">
  <si>
    <t>Наименование</t>
  </si>
  <si>
    <t>Рз</t>
  </si>
  <si>
    <t>Прз</t>
  </si>
  <si>
    <t>Цср</t>
  </si>
  <si>
    <t>Вр</t>
  </si>
  <si>
    <t>Сумма</t>
  </si>
  <si>
    <t>4</t>
  </si>
  <si>
    <t>7</t>
  </si>
  <si>
    <t>ВСЕГО</t>
  </si>
  <si>
    <t/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</si>
  <si>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</si>
  <si>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</si>
  <si>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</si>
  <si>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</si>
  <si>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65 0</t>
  </si>
  <si>
    <t xml:space="preserve">Высшее должностное лицо </t>
  </si>
  <si>
    <t>65 1</t>
  </si>
  <si>
    <t>Расходы, связанные с муниципальным управлением</t>
  </si>
  <si>
    <t>65 1 00 41000</t>
  </si>
  <si>
    <t>65 1 00 41150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</si>
  <si>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</si>
  <si>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</si>
  <si>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</si>
  <si>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</si>
  <si>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 органов государственной  власти субъектов Российской Федерации, местных администраций</t>
  </si>
  <si>
    <t>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</si>
  <si>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</si>
  <si>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</si>
  <si>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</si>
  <si>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</si>
  <si>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04 0</t>
  </si>
  <si>
    <t xml:space="preserve">65 2 </t>
  </si>
  <si>
    <t>65 2 00 41000</t>
  </si>
  <si>
    <t>65 2 00 41110</t>
  </si>
  <si>
    <t>65 2 00 41120</t>
  </si>
  <si>
    <t>Социальное обеспечение и иные выплаты населению</t>
  </si>
  <si>
    <t>300</t>
  </si>
  <si>
    <t>Иные бюджетные ассигнования</t>
  </si>
  <si>
    <t>800</t>
  </si>
  <si>
    <t>Уплата налогов, сборов и иных платежей</t>
  </si>
  <si>
    <t>850</t>
  </si>
  <si>
    <t>Расходы на выплаты по оплате труда работников  органов местного самоуправления  Республики Мордовия</t>
  </si>
  <si>
    <t>89 0</t>
  </si>
  <si>
    <t>89 1</t>
  </si>
  <si>
    <t>Осуществление 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правонарушениях,предусмотренныхЗаконом Республики Мордовия от 15 июня 2015 года № 38-З "Об административной ответственности на территории Республики Мордовия"</t>
  </si>
  <si>
    <t>89 1 00 77150</t>
  </si>
  <si>
    <t>05</t>
  </si>
  <si>
    <t>17 0</t>
  </si>
  <si>
    <t>07</t>
  </si>
  <si>
    <t>89 1 00 41000</t>
  </si>
  <si>
    <t>89 1 00 41180</t>
  </si>
  <si>
    <t>Другие общегосударственные расходы</t>
  </si>
  <si>
    <t>13</t>
  </si>
  <si>
    <t>Капитальные вложения в объекты государственной (муниципальной) собственности</t>
  </si>
  <si>
    <t>400</t>
  </si>
  <si>
    <t>410</t>
  </si>
  <si>
    <t>Иные бюджетные ассигонования</t>
  </si>
  <si>
    <t>03</t>
  </si>
  <si>
    <t xml:space="preserve">89 1 </t>
  </si>
  <si>
    <t>09</t>
  </si>
  <si>
    <t>10</t>
  </si>
  <si>
    <t>Национальная экономика</t>
  </si>
  <si>
    <t>13 0</t>
  </si>
  <si>
    <t>Основное мероприятие "Улучшение состояния дорог и тротуаров на территории Ромодановского муниципального района"</t>
  </si>
  <si>
    <t>13 0 03</t>
  </si>
  <si>
    <t>Другие вопросы в области национальной экономики</t>
  </si>
  <si>
    <t>12</t>
  </si>
  <si>
    <t>89 1 00 42370</t>
  </si>
  <si>
    <t>Жилищно-коммунальное хозяйство</t>
  </si>
  <si>
    <t>Коммунальное хозяйство</t>
  </si>
  <si>
    <t>Муниципальная программа Ромодановского муниципального района «Комплексное развитие сельских территорий»</t>
  </si>
  <si>
    <t>22 0</t>
  </si>
  <si>
    <t>Подпрограмма «Создание и развитие инфраструктуры на сельских территориях»</t>
  </si>
  <si>
    <t>22 2</t>
  </si>
  <si>
    <r>
      <t xml:space="preserve">Основное мероприятие </t>
    </r>
    <r>
      <rPr>
        <b/>
        <sz val="11"/>
        <rFont val="Times New Roman"/>
        <family val="1"/>
        <charset val="204"/>
      </rPr>
      <t>«</t>
    </r>
    <r>
      <rPr>
        <sz val="11"/>
        <rFont val="Times New Roman"/>
        <family val="1"/>
        <charset val="204"/>
      </rPr>
      <t>Развитие инженерной инфраструктуры на сельских территориях»</t>
    </r>
  </si>
  <si>
    <t>Благоустройство</t>
  </si>
  <si>
    <t>Другие вопросы в области жилищно-коммунального хозяйства</t>
  </si>
  <si>
    <t>22 2 05  L5763</t>
  </si>
  <si>
    <t>Социальная политика</t>
  </si>
  <si>
    <t xml:space="preserve"> Пенсионное обеспечение</t>
  </si>
  <si>
    <t>89 1 00 03010</t>
  </si>
  <si>
    <t>310</t>
  </si>
  <si>
    <t xml:space="preserve">Бюджетные инвестиции </t>
  </si>
  <si>
    <t>17 3 02</t>
  </si>
  <si>
    <t>Утверждено</t>
  </si>
  <si>
    <t>Исполнено</t>
  </si>
  <si>
    <t>Процент исполнения</t>
  </si>
  <si>
    <t>к решению Совета депутатов Ромодановского сельского поселения Ромодановского муниципального района Республики Мордовия "Об исполнении бюджетаРомодановского сельского поселения  Ромодановского муниципального района Республики Мордовия за 2021 год"</t>
  </si>
  <si>
    <t>65 2 00 44205</t>
  </si>
  <si>
    <t>89 1 00 41130</t>
  </si>
  <si>
    <t>880</t>
  </si>
  <si>
    <t xml:space="preserve">89 1 00 41220 </t>
  </si>
  <si>
    <t>17 3</t>
  </si>
  <si>
    <t>17 3 02 51180</t>
  </si>
  <si>
    <t>Национальная оборона</t>
  </si>
  <si>
    <t>Мобилизационная и вневойсковая подготовка</t>
  </si>
  <si>
    <t>Подпрограмма повышение эффективности межбюджетных отношений</t>
  </si>
  <si>
    <t>Основное мероприятие "Обеспечение и осуществления органими местного самоуправления отдельных государственных полномочий"</t>
  </si>
  <si>
    <t>89 1 00 80190</t>
  </si>
  <si>
    <t xml:space="preserve">Защита населения и территории от чрезвычайных ситуаций и природного и техногенного характера, гражданская оборона </t>
  </si>
  <si>
    <t>Дорожное хозяйство(дорожные фонды)</t>
  </si>
  <si>
    <t>Муниципальная целевая программа «Жилище»на 2020-2025 годы  Ромодановского муниципального района</t>
  </si>
  <si>
    <t>Региональный проект "Жилье"</t>
  </si>
  <si>
    <t>04 0 F1</t>
  </si>
  <si>
    <t>04 0 F1 42570</t>
  </si>
  <si>
    <t>Проектно-изыскательские работы</t>
  </si>
  <si>
    <t>10 0</t>
  </si>
  <si>
    <t>10 1</t>
  </si>
  <si>
    <t>10 1 02</t>
  </si>
  <si>
    <t>10 1 02 44102</t>
  </si>
  <si>
    <t>Подпрограмма «Комплексное развитие транспортной инфраструктуры Ромодановского сельского поселения Ромодановского муниципального района Республики Мордовия на 2019- 2027 года"</t>
  </si>
  <si>
    <t>Основное мероприятие "Ремонт и содержание дорог в границах поселения, поддержание дорожного полотна в работоспособном состоянии"</t>
  </si>
  <si>
    <t>13 0 03 S6260</t>
  </si>
  <si>
    <t>13 0 03 L390F</t>
  </si>
  <si>
    <t>Капитальный ремонт и ремонт автомобильных дорог общего пользования местного значения</t>
  </si>
  <si>
    <t>89 100 42210</t>
  </si>
  <si>
    <t>Прочие мероприятия в области национальной экономики</t>
  </si>
  <si>
    <t>29 003 S6230</t>
  </si>
  <si>
    <t>Мероприятия по землеустройству и землепользованию</t>
  </si>
  <si>
    <t>Текущий и капитальный ремонт объектов теплоснабжения,водоснабжения и водоотведения, находящихся в муниципальной собственности</t>
  </si>
  <si>
    <t>Блр</t>
  </si>
  <si>
    <t>05 7</t>
  </si>
  <si>
    <t>05 7 05</t>
  </si>
  <si>
    <t>05 7 05 L2990</t>
  </si>
  <si>
    <t>Восстановление воинских захоронений, находящихся в муниципальной собственности, и установка мемориальных знаков</t>
  </si>
  <si>
    <t>Основное мероприятие « Организация поисковой работы деятельности по увековечиванию памяти воинов, погибших при защите Отечества»</t>
  </si>
  <si>
    <t>Подпрограмма «Патриотическое воспитание граждан, проживающих на территории Ромодановского муниципального района РМ»</t>
  </si>
  <si>
    <t>Муниципальная программа «Развитие культуры и туризма Ромодановского муниципального района»</t>
  </si>
  <si>
    <t>10 1 07</t>
  </si>
  <si>
    <t>10 1 07 43000</t>
  </si>
  <si>
    <t>10 1 07 43010</t>
  </si>
  <si>
    <t>Уличное освещение</t>
  </si>
  <si>
    <t>Мероприятия по благоустройству территорий городских округов и поселений</t>
  </si>
  <si>
    <t>10 1 07 43040</t>
  </si>
  <si>
    <t>Прочие мероприятия по благоустройству городских округов и поселений</t>
  </si>
  <si>
    <t>Муниципальная программа Ромодановского сельского поселения  « Комплексное развитие сельских территорий на 2020-2025гг</t>
  </si>
  <si>
    <t>Подпрограмма «Создание и развитие инфраструктуры на сельских территориях</t>
  </si>
  <si>
    <t>22 2 01 L5764</t>
  </si>
  <si>
    <t>28 0</t>
  </si>
  <si>
    <t>28 0 F2</t>
  </si>
  <si>
    <t>Муниципальная программа «Формирование современной городской среды на территории Ромодановского сельского поселения»на 2018-2024годы</t>
  </si>
  <si>
    <t>Основное мероприятие «Благоустройство дворовых территорий многоквартирных домов»</t>
  </si>
  <si>
    <t>Реализация программ формирования современной городской среды</t>
  </si>
  <si>
    <t>28 0 F2 55550</t>
  </si>
  <si>
    <t>28 0 F2 55552</t>
  </si>
  <si>
    <t>89 100 43040</t>
  </si>
  <si>
    <t>Непрограммные расходы главных распорядителей средств бюджета Ромодановского сельского поселения Ромодановского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</si>
  <si>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Ромодановского сельского поселения Ромодановского муниципального района Республики Мордовия</t>
  </si>
  <si>
    <t>22 2 05 L5763</t>
  </si>
  <si>
    <t>Расходы на обеспечение функций органов местного самоуправления Республики Мордовия</t>
  </si>
  <si>
    <t>Субсидии на со финансирование расходных обязательств поселений</t>
  </si>
  <si>
    <t>65 2 00 44200</t>
  </si>
  <si>
    <t>Субсидии на со 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</si>
  <si>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Непрограммные расходы главных распорядителей бюджетных средствРомодановского сельского поселения  Ромодановского муниципального района Республики Мордовия</t>
  </si>
  <si>
    <t>Непрограммные расходы в рамках обеспечения деятельности главных распорядителей бюджетных средствРомодановского сельского поселения Ромодановского муниципального района Республики Мордовия</t>
  </si>
  <si>
    <t>Резервный фонд администрации Ромодановского сельского поселения Ромодановского муниципального района</t>
  </si>
  <si>
    <r>
      <t>Муниципальная                 программа «Повышение безопасности дорожного движения на территории Ромодановского муниципального района»  на 2019-2023г</t>
    </r>
    <r>
      <rPr>
        <b/>
        <sz val="11"/>
        <color theme="1"/>
        <rFont val="Times New Roman"/>
        <family val="1"/>
        <charset val="204"/>
      </rPr>
      <t>.</t>
    </r>
  </si>
  <si>
    <t>89 100 03000</t>
  </si>
  <si>
    <t>Иные меры социальной поддержки граждан,кроме публичных нормативных обязательств</t>
  </si>
  <si>
    <t>Доплата к пенсиям муниципальных служащих Республики Мордовия</t>
  </si>
  <si>
    <t>Публичные нормативные социальные выплаты  гражданам</t>
  </si>
  <si>
    <t>Адм</t>
  </si>
  <si>
    <t>3</t>
  </si>
  <si>
    <t>5</t>
  </si>
  <si>
    <t>АдминистрацияРомодановского сельского поселения Ромодановского муниципального района</t>
  </si>
  <si>
    <t>Обеспечение проведения выборов и референдумов</t>
  </si>
  <si>
    <t>89 100 41220</t>
  </si>
  <si>
    <t>Расходы на выплаты по оплате труда высшего должностного лица муниципального образования</t>
  </si>
  <si>
    <t>89 100 77000</t>
  </si>
  <si>
    <t>Проведение выборов депутатов             Ромодановского  сельского поселения  Ромодановского муниципального района Республики Мордовии</t>
  </si>
  <si>
    <t xml:space="preserve">Национальная безопастность и правоохранительная деятельность </t>
  </si>
  <si>
    <t>10 1 02 44100</t>
  </si>
  <si>
    <t xml:space="preserve">22 2 </t>
  </si>
  <si>
    <t xml:space="preserve">22 2 05  </t>
  </si>
  <si>
    <t>Обустройство объектами инженерной инфраструктуры  и благоустройство площадок, расположенных на сельских территориях, под компактную жилищную застройку</t>
  </si>
  <si>
    <t>29 0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</si>
  <si>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них,включая создание и обеспечение функционирования парковок,осущуствлению муниципального контроля за сохронностью автомобильных дорог местного значения в границах населенных пунктов поселения,организации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</si>
  <si>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Осуществление  государственных полномочий Российской Федерации по первичному воинскому учету на территориях,где отсуствуют военные комиссариаты</t>
  </si>
  <si>
    <t xml:space="preserve"> благоустройство сельских территорий</t>
  </si>
  <si>
    <t>Приложение 2</t>
  </si>
  <si>
    <t xml:space="preserve">РАСХОДЫ                                                                                                                                                                                                                    РОМОДАНОВСКОГО СЕЛЬСКОГО ПОСЕЛЕНИЯ                                                                                                                                            РОМОДАНОВСКОГО МУНИЦИПАЛЬНОГО РАЙОНА                                                                                                                                                                                                                          РЕСПУБЛИКИ МОРДОВИЯ   ЗА 2021ГОД                                                                                                                                                                                             ПО ВЕДОМСТВЕННОЙ СТРУКТУРЕ РАСХОДОВ </t>
  </si>
  <si>
    <t xml:space="preserve">Обеспечение деятельности аппарата Администраций сельских поселений </t>
  </si>
  <si>
    <t>Обеспечение деятельности администрации Ромодановского сельского поселения Ромодановского муниципального района Республики Мордовия</t>
  </si>
  <si>
    <t>Межбюджетные трансферты, предоставляемые местным бюджетам в целях финансового обеспечения расходных обязательств муниципальных образований, возникающих при выполнении государственных полномочий Республики Мордовия, переданных для осуществления органам местного самоуправления</t>
  </si>
  <si>
    <t>Закупка товаров, работ и услуг для государственных (муниципальных) нужд</t>
  </si>
  <si>
    <t>специальные расходы</t>
  </si>
  <si>
    <t>Исполнение судебных актов, предусматривающих обращение взыскания на средства бюджета Ромодановского  сельского поселения  Ромодановского муниципального района Республики Мордовии</t>
  </si>
  <si>
    <t>Государственная программа повышения эффективности управления государственными финансами в Республике Мордовия</t>
  </si>
  <si>
    <t>Выполнение работ на гидротехнических сооружениях по пропуску весеннего паводка</t>
  </si>
  <si>
    <t>Муниципальнаяи программа «Комплексное развитие транспортной инфраструктуры Ромодановского сельского поселения Ромодановского муниципального района Республики Мордовия на 2019- 2027 года"</t>
  </si>
  <si>
    <t>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Мордоаия</t>
  </si>
  <si>
    <t xml:space="preserve"> Муниципальная программа "Комплексного развития систем коммунальной инфраструктуры Ромодановского сельского поселения Ромодановского муниципального района Республики Мордовия на 2017-2027 гг"</t>
  </si>
  <si>
    <t>Подпрограмма "Комплекного развития систем  коммунальной  инфраструктуры Ромодановского сельского поселения Ромодановского муниципального района Республики Мордовия на 2017-2027гг"</t>
  </si>
  <si>
    <t>Основные мероприятия «Благоустройство территории  в границах населенных пунктов поселения»</t>
  </si>
  <si>
    <t>Благоустройство дворовых территорий</t>
  </si>
  <si>
    <t>Прочие мерориятия по благоустройству</t>
  </si>
  <si>
    <t>от "     "    2022 года №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</si>
</sst>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_-* #,##0.00&quot;р.&quot;_-;\-* #,##0.00&quot;р.&quot;_-;_-* &quot;-&quot;??&quot;р.&quot;_-;_-@_-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6" fillId="0" borderId="0"/>
    <xf numFmtId="0" fontId="2" fillId="0" borderId="0"/>
    <xf numFmtId="164" fontId="1" fillId="0" borderId="0" applyFont="0" applyFill="0" applyBorder="0" applyAlignment="0" applyProtection="0"/>
  </cellStyleXfs>
  <cellXfs count="195">
    <xf numFmtId="0" fontId="0" fillId="0" borderId="0" xfId="0"/>
    <xf numFmtId="0" fontId="3" fillId="2" borderId="0" xfId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right"/>
    </xf>
    <xf numFmtId="0" fontId="2" fillId="0" borderId="0" xfId="1"/>
    <xf numFmtId="0" fontId="3" fillId="2" borderId="0" xfId="1" applyFont="1" applyFill="1" applyBorder="1" applyAlignment="1">
      <alignment wrapText="1"/>
    </xf>
    <xf numFmtId="49" fontId="3" fillId="2" borderId="0" xfId="1" applyNumberFormat="1" applyFont="1" applyFill="1" applyBorder="1" applyAlignment="1"/>
    <xf numFmtId="49" fontId="3" fillId="2" borderId="0" xfId="1" applyNumberFormat="1" applyFont="1" applyFill="1" applyBorder="1" applyAlignment="1">
      <alignment wrapText="1"/>
    </xf>
    <xf numFmtId="0" fontId="3" fillId="2" borderId="0" xfId="1" applyFont="1" applyFill="1" applyBorder="1" applyAlignment="1">
      <alignment horizontal="right"/>
    </xf>
    <xf numFmtId="49" fontId="4" fillId="2" borderId="0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 vertical="top" wrapText="1"/>
    </xf>
    <xf numFmtId="3" fontId="4" fillId="2" borderId="1" xfId="1" applyNumberFormat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0" fontId="4" fillId="2" borderId="1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vertical="top" wrapText="1"/>
    </xf>
    <xf numFmtId="0" fontId="5" fillId="0" borderId="0" xfId="1" applyFont="1"/>
    <xf numFmtId="1" fontId="4" fillId="2" borderId="1" xfId="1" applyNumberFormat="1" applyFont="1" applyFill="1" applyBorder="1" applyAlignment="1">
      <alignment vertical="top" wrapText="1"/>
    </xf>
    <xf numFmtId="49" fontId="4" fillId="2" borderId="1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/>
    <xf numFmtId="1" fontId="3" fillId="2" borderId="1" xfId="1" applyNumberFormat="1" applyFont="1" applyFill="1" applyBorder="1" applyAlignment="1">
      <alignment horizontal="left" vertical="top" wrapText="1"/>
    </xf>
    <xf numFmtId="164" fontId="3" fillId="2" borderId="1" xfId="1" applyNumberFormat="1" applyFont="1" applyFill="1" applyBorder="1" applyAlignment="1">
      <alignment horizontal="center"/>
    </xf>
    <xf numFmtId="164" fontId="5" fillId="0" borderId="0" xfId="1" applyNumberFormat="1" applyFont="1"/>
    <xf numFmtId="1" fontId="3" fillId="0" borderId="1" xfId="1" applyNumberFormat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left" vertical="top" wrapText="1"/>
    </xf>
    <xf numFmtId="49" fontId="3" fillId="2" borderId="4" xfId="1" applyNumberFormat="1" applyFont="1" applyFill="1" applyBorder="1" applyAlignment="1">
      <alignment horizontal="left"/>
    </xf>
    <xf numFmtId="49" fontId="8" fillId="2" borderId="1" xfId="1" applyNumberFormat="1" applyFont="1" applyFill="1" applyBorder="1" applyAlignment="1">
      <alignment horizontal="left"/>
    </xf>
    <xf numFmtId="1" fontId="3" fillId="2" borderId="1" xfId="3" applyNumberFormat="1" applyFont="1" applyFill="1" applyBorder="1" applyAlignment="1">
      <alignment horizontal="left" vertical="top" wrapText="1"/>
    </xf>
    <xf numFmtId="49" fontId="3" fillId="2" borderId="2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164" fontId="3" fillId="2" borderId="1" xfId="3" applyNumberFormat="1" applyFont="1" applyFill="1" applyBorder="1" applyAlignment="1">
      <alignment horizontal="center"/>
    </xf>
    <xf numFmtId="1" fontId="3" fillId="0" borderId="1" xfId="3" applyNumberFormat="1" applyFont="1" applyFill="1" applyBorder="1" applyAlignment="1">
      <alignment horizontal="left" vertical="top" wrapText="1"/>
    </xf>
    <xf numFmtId="49" fontId="3" fillId="0" borderId="1" xfId="3" applyNumberFormat="1" applyFont="1" applyFill="1" applyBorder="1" applyAlignment="1">
      <alignment horizontal="left"/>
    </xf>
    <xf numFmtId="49" fontId="3" fillId="0" borderId="1" xfId="3" applyNumberFormat="1" applyFont="1" applyFill="1" applyBorder="1" applyAlignment="1"/>
    <xf numFmtId="49" fontId="3" fillId="2" borderId="1" xfId="1" applyNumberFormat="1" applyFont="1" applyFill="1" applyBorder="1" applyAlignment="1">
      <alignment horizontal="left" wrapText="1"/>
    </xf>
    <xf numFmtId="165" fontId="3" fillId="2" borderId="1" xfId="1" applyNumberFormat="1" applyFont="1" applyFill="1" applyBorder="1" applyAlignment="1">
      <alignment horizontal="center"/>
    </xf>
    <xf numFmtId="49" fontId="9" fillId="2" borderId="1" xfId="1" applyNumberFormat="1" applyFont="1" applyFill="1" applyBorder="1" applyAlignment="1">
      <alignment horizontal="center"/>
    </xf>
    <xf numFmtId="49" fontId="8" fillId="0" borderId="1" xfId="3" applyNumberFormat="1" applyFont="1" applyFill="1" applyBorder="1" applyAlignment="1">
      <alignment horizontal="left"/>
    </xf>
    <xf numFmtId="0" fontId="8" fillId="0" borderId="1" xfId="0" applyFont="1" applyFill="1" applyBorder="1" applyAlignment="1">
      <alignment wrapText="1"/>
    </xf>
    <xf numFmtId="1" fontId="3" fillId="0" borderId="1" xfId="3" applyNumberFormat="1" applyFont="1" applyFill="1" applyBorder="1" applyAlignment="1">
      <alignment vertical="top" wrapText="1"/>
    </xf>
    <xf numFmtId="0" fontId="8" fillId="2" borderId="1" xfId="1" applyFont="1" applyFill="1" applyBorder="1" applyAlignment="1">
      <alignment horizontal="left" vertical="top" wrapText="1"/>
    </xf>
    <xf numFmtId="164" fontId="2" fillId="0" borderId="0" xfId="1" applyNumberFormat="1"/>
    <xf numFmtId="49" fontId="3" fillId="0" borderId="1" xfId="1" applyNumberFormat="1" applyFont="1" applyFill="1" applyBorder="1" applyAlignment="1">
      <alignment horizontal="left"/>
    </xf>
    <xf numFmtId="1" fontId="4" fillId="2" borderId="1" xfId="1" applyNumberFormat="1" applyFont="1" applyFill="1" applyBorder="1" applyAlignment="1">
      <alignment horizontal="left" vertical="top" wrapText="1"/>
    </xf>
    <xf numFmtId="1" fontId="8" fillId="2" borderId="1" xfId="1" applyNumberFormat="1" applyFont="1" applyFill="1" applyBorder="1" applyAlignment="1">
      <alignment horizontal="left" vertical="top" wrapText="1"/>
    </xf>
    <xf numFmtId="49" fontId="8" fillId="2" borderId="1" xfId="1" applyNumberFormat="1" applyFont="1" applyFill="1" applyBorder="1" applyAlignment="1"/>
    <xf numFmtId="49" fontId="8" fillId="2" borderId="4" xfId="1" applyNumberFormat="1" applyFont="1" applyFill="1" applyBorder="1" applyAlignment="1">
      <alignment horizontal="left"/>
    </xf>
    <xf numFmtId="0" fontId="8" fillId="0" borderId="1" xfId="3" applyFont="1" applyFill="1" applyBorder="1" applyAlignment="1">
      <alignment horizontal="left" vertical="top"/>
    </xf>
    <xf numFmtId="0" fontId="8" fillId="0" borderId="1" xfId="3" applyFont="1" applyFill="1" applyBorder="1" applyAlignment="1">
      <alignment vertical="top" wrapText="1"/>
    </xf>
    <xf numFmtId="0" fontId="3" fillId="2" borderId="1" xfId="3" applyFont="1" applyFill="1" applyBorder="1" applyAlignment="1">
      <alignment horizontal="left" vertical="top" wrapText="1"/>
    </xf>
    <xf numFmtId="1" fontId="8" fillId="0" borderId="1" xfId="1" applyNumberFormat="1" applyFont="1" applyFill="1" applyBorder="1" applyAlignment="1">
      <alignment horizontal="left" vertical="top" wrapText="1"/>
    </xf>
    <xf numFmtId="1" fontId="7" fillId="2" borderId="1" xfId="1" applyNumberFormat="1" applyFont="1" applyFill="1" applyBorder="1" applyAlignment="1">
      <alignment horizontal="left" vertical="top" wrapText="1"/>
    </xf>
    <xf numFmtId="0" fontId="2" fillId="0" borderId="0" xfId="1" applyAlignment="1">
      <alignment vertical="top" wrapText="1"/>
    </xf>
    <xf numFmtId="49" fontId="2" fillId="0" borderId="0" xfId="1" applyNumberFormat="1" applyAlignment="1">
      <alignment horizontal="center"/>
    </xf>
    <xf numFmtId="164" fontId="4" fillId="2" borderId="1" xfId="1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left"/>
    </xf>
    <xf numFmtId="164" fontId="4" fillId="2" borderId="1" xfId="1" applyNumberFormat="1" applyFont="1" applyFill="1" applyBorder="1" applyAlignment="1">
      <alignment horizontal="center"/>
    </xf>
    <xf numFmtId="3" fontId="4" fillId="2" borderId="1" xfId="1" applyNumberFormat="1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left"/>
    </xf>
    <xf numFmtId="164" fontId="4" fillId="2" borderId="1" xfId="1" applyNumberFormat="1" applyFont="1" applyFill="1" applyBorder="1" applyAlignment="1">
      <alignment horizontal="center"/>
    </xf>
    <xf numFmtId="49" fontId="3" fillId="2" borderId="2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0" borderId="1" xfId="3" applyNumberFormat="1" applyFont="1" applyFill="1" applyBorder="1" applyAlignment="1">
      <alignment horizontal="left"/>
    </xf>
    <xf numFmtId="49" fontId="8" fillId="2" borderId="1" xfId="1" applyNumberFormat="1" applyFont="1" applyFill="1" applyBorder="1" applyAlignment="1">
      <alignment horizontal="left"/>
    </xf>
    <xf numFmtId="49" fontId="8" fillId="2" borderId="4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8" fillId="2" borderId="1" xfId="1" applyNumberFormat="1" applyFont="1" applyFill="1" applyBorder="1" applyAlignment="1">
      <alignment horizontal="left"/>
    </xf>
    <xf numFmtId="49" fontId="8" fillId="2" borderId="2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49" fontId="8" fillId="2" borderId="4" xfId="1" applyNumberFormat="1" applyFont="1" applyFill="1" applyBorder="1" applyAlignment="1">
      <alignment horizontal="left"/>
    </xf>
    <xf numFmtId="164" fontId="4" fillId="2" borderId="1" xfId="1" applyNumberFormat="1" applyFont="1" applyFill="1" applyBorder="1" applyAlignment="1">
      <alignment horizontal="center"/>
    </xf>
    <xf numFmtId="49" fontId="10" fillId="2" borderId="1" xfId="1" applyNumberFormat="1" applyFont="1" applyFill="1" applyBorder="1" applyAlignment="1">
      <alignment horizontal="left"/>
    </xf>
    <xf numFmtId="0" fontId="10" fillId="0" borderId="0" xfId="0" applyFont="1"/>
    <xf numFmtId="49" fontId="4" fillId="0" borderId="1" xfId="3" applyNumberFormat="1" applyFont="1" applyFill="1" applyBorder="1" applyAlignment="1">
      <alignment horizontal="left"/>
    </xf>
    <xf numFmtId="164" fontId="4" fillId="2" borderId="1" xfId="3" applyNumberFormat="1" applyFont="1" applyFill="1" applyBorder="1" applyAlignment="1">
      <alignment horizontal="center"/>
    </xf>
    <xf numFmtId="1" fontId="8" fillId="0" borderId="0" xfId="0" applyNumberFormat="1" applyFont="1" applyAlignment="1">
      <alignment wrapText="1"/>
    </xf>
    <xf numFmtId="0" fontId="10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8" fillId="2" borderId="1" xfId="1" applyNumberFormat="1" applyFont="1" applyFill="1" applyBorder="1" applyAlignment="1">
      <alignment horizontal="center"/>
    </xf>
    <xf numFmtId="49" fontId="8" fillId="2" borderId="2" xfId="1" applyNumberFormat="1" applyFont="1" applyFill="1" applyBorder="1" applyAlignment="1"/>
    <xf numFmtId="49" fontId="8" fillId="2" borderId="4" xfId="1" applyNumberFormat="1" applyFont="1" applyFill="1" applyBorder="1" applyAlignment="1"/>
    <xf numFmtId="0" fontId="11" fillId="0" borderId="0" xfId="0" applyFont="1" applyAlignment="1">
      <alignment wrapText="1"/>
    </xf>
    <xf numFmtId="1" fontId="10" fillId="0" borderId="0" xfId="0" applyNumberFormat="1" applyFont="1" applyFill="1" applyAlignment="1">
      <alignment horizontal="left" vertical="top"/>
    </xf>
    <xf numFmtId="1" fontId="8" fillId="0" borderId="1" xfId="3" applyNumberFormat="1" applyFont="1" applyFill="1" applyBorder="1" applyAlignment="1">
      <alignment vertical="top" wrapText="1"/>
    </xf>
    <xf numFmtId="0" fontId="7" fillId="0" borderId="0" xfId="0" applyFont="1" applyAlignment="1">
      <alignment wrapText="1"/>
    </xf>
    <xf numFmtId="49" fontId="8" fillId="2" borderId="3" xfId="1" applyNumberFormat="1" applyFont="1" applyFill="1" applyBorder="1" applyAlignment="1"/>
    <xf numFmtId="0" fontId="8" fillId="0" borderId="0" xfId="0" applyFont="1" applyAlignment="1">
      <alignment wrapText="1"/>
    </xf>
    <xf numFmtId="0" fontId="8" fillId="0" borderId="0" xfId="0" applyFont="1"/>
    <xf numFmtId="0" fontId="8" fillId="0" borderId="1" xfId="0" applyFont="1" applyBorder="1"/>
    <xf numFmtId="0" fontId="12" fillId="0" borderId="0" xfId="0" applyFont="1"/>
    <xf numFmtId="0" fontId="7" fillId="0" borderId="1" xfId="0" applyFont="1" applyBorder="1" applyAlignment="1">
      <alignment wrapText="1"/>
    </xf>
    <xf numFmtId="166" fontId="3" fillId="2" borderId="1" xfId="1" applyNumberFormat="1" applyFont="1" applyFill="1" applyBorder="1" applyAlignment="1">
      <alignment horizontal="left" vertical="top" wrapText="1"/>
    </xf>
    <xf numFmtId="49" fontId="4" fillId="2" borderId="4" xfId="1" applyNumberFormat="1" applyFont="1" applyFill="1" applyBorder="1" applyAlignment="1">
      <alignment horizontal="left"/>
    </xf>
    <xf numFmtId="0" fontId="7" fillId="0" borderId="1" xfId="0" applyFont="1" applyBorder="1" applyAlignment="1">
      <alignment horizontal="left"/>
    </xf>
    <xf numFmtId="166" fontId="7" fillId="0" borderId="1" xfId="0" applyNumberFormat="1" applyFont="1" applyFill="1" applyBorder="1" applyAlignment="1">
      <alignment vertical="top" wrapText="1"/>
    </xf>
    <xf numFmtId="166" fontId="7" fillId="0" borderId="0" xfId="0" applyNumberFormat="1" applyFont="1" applyFill="1" applyAlignment="1">
      <alignment vertical="top" wrapText="1"/>
    </xf>
    <xf numFmtId="166" fontId="7" fillId="0" borderId="0" xfId="0" applyNumberFormat="1" applyFont="1" applyFill="1" applyAlignment="1">
      <alignment horizontal="left" vertical="top" wrapText="1"/>
    </xf>
    <xf numFmtId="0" fontId="8" fillId="0" borderId="1" xfId="0" applyFont="1" applyBorder="1" applyAlignment="1">
      <alignment horizontal="left" wrapText="1"/>
    </xf>
    <xf numFmtId="0" fontId="10" fillId="2" borderId="1" xfId="1" applyFont="1" applyFill="1" applyBorder="1" applyAlignment="1">
      <alignment horizontal="left" vertical="top" wrapText="1"/>
    </xf>
    <xf numFmtId="164" fontId="2" fillId="0" borderId="0" xfId="1" applyNumberFormat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164" fontId="4" fillId="2" borderId="1" xfId="1" applyNumberFormat="1" applyFont="1" applyFill="1" applyBorder="1" applyAlignment="1">
      <alignment horizontal="center"/>
    </xf>
    <xf numFmtId="1" fontId="4" fillId="2" borderId="1" xfId="3" applyNumberFormat="1" applyFont="1" applyFill="1" applyBorder="1" applyAlignment="1">
      <alignment vertical="top" wrapText="1"/>
    </xf>
    <xf numFmtId="1" fontId="4" fillId="2" borderId="1" xfId="1" applyNumberFormat="1" applyFont="1" applyFill="1" applyBorder="1" applyAlignment="1">
      <alignment horizontal="center" vertical="top" wrapText="1"/>
    </xf>
    <xf numFmtId="1" fontId="3" fillId="2" borderId="1" xfId="1" applyNumberFormat="1" applyFont="1" applyFill="1" applyBorder="1" applyAlignment="1">
      <alignment horizontal="center" wrapText="1"/>
    </xf>
    <xf numFmtId="1" fontId="3" fillId="0" borderId="1" xfId="1" applyNumberFormat="1" applyFont="1" applyFill="1" applyBorder="1" applyAlignment="1">
      <alignment horizontal="center" wrapText="1"/>
    </xf>
    <xf numFmtId="1" fontId="3" fillId="2" borderId="1" xfId="1" applyNumberFormat="1" applyFont="1" applyFill="1" applyBorder="1" applyAlignment="1">
      <alignment horizontal="center"/>
    </xf>
    <xf numFmtId="1" fontId="3" fillId="2" borderId="1" xfId="3" applyNumberFormat="1" applyFont="1" applyFill="1" applyBorder="1" applyAlignment="1">
      <alignment horizontal="center" wrapText="1"/>
    </xf>
    <xf numFmtId="1" fontId="7" fillId="0" borderId="1" xfId="0" applyNumberFormat="1" applyFont="1" applyBorder="1" applyAlignment="1">
      <alignment horizontal="center" wrapText="1"/>
    </xf>
    <xf numFmtId="1" fontId="7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1" xfId="0" applyNumberFormat="1" applyFont="1" applyFill="1" applyBorder="1" applyAlignment="1">
      <alignment horizontal="center" wrapText="1"/>
    </xf>
    <xf numFmtId="1" fontId="10" fillId="0" borderId="1" xfId="0" applyNumberFormat="1" applyFont="1" applyBorder="1" applyAlignment="1">
      <alignment horizontal="center"/>
    </xf>
    <xf numFmtId="1" fontId="8" fillId="2" borderId="1" xfId="1" applyNumberFormat="1" applyFont="1" applyFill="1" applyBorder="1" applyAlignment="1">
      <alignment horizontal="center" wrapText="1"/>
    </xf>
    <xf numFmtId="1" fontId="3" fillId="0" borderId="1" xfId="3" applyNumberFormat="1" applyFont="1" applyFill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1" fontId="8" fillId="0" borderId="1" xfId="0" applyNumberFormat="1" applyFont="1" applyBorder="1" applyAlignment="1">
      <alignment horizontal="center" wrapText="1"/>
    </xf>
    <xf numFmtId="1" fontId="4" fillId="2" borderId="1" xfId="1" applyNumberFormat="1" applyFont="1" applyFill="1" applyBorder="1" applyAlignment="1">
      <alignment horizontal="center" wrapText="1"/>
    </xf>
    <xf numFmtId="1" fontId="7" fillId="2" borderId="1" xfId="1" applyNumberFormat="1" applyFont="1" applyFill="1" applyBorder="1" applyAlignment="1">
      <alignment horizontal="center" wrapText="1"/>
    </xf>
    <xf numFmtId="1" fontId="8" fillId="0" borderId="1" xfId="1" applyNumberFormat="1" applyFont="1" applyFill="1" applyBorder="1" applyAlignment="1">
      <alignment horizontal="center" wrapText="1"/>
    </xf>
    <xf numFmtId="1" fontId="10" fillId="0" borderId="1" xfId="0" applyNumberFormat="1" applyFont="1" applyFill="1" applyBorder="1" applyAlignment="1">
      <alignment horizontal="center"/>
    </xf>
    <xf numFmtId="1" fontId="3" fillId="2" borderId="4" xfId="1" applyNumberFormat="1" applyFont="1" applyFill="1" applyBorder="1" applyAlignment="1">
      <alignment horizontal="center" vertical="center" wrapText="1"/>
    </xf>
    <xf numFmtId="1" fontId="7" fillId="2" borderId="4" xfId="1" applyNumberFormat="1" applyFont="1" applyFill="1" applyBorder="1" applyAlignment="1">
      <alignment horizontal="center" wrapText="1"/>
    </xf>
    <xf numFmtId="1" fontId="8" fillId="2" borderId="4" xfId="1" applyNumberFormat="1" applyFont="1" applyFill="1" applyBorder="1" applyAlignment="1">
      <alignment horizontal="center" wrapText="1"/>
    </xf>
    <xf numFmtId="1" fontId="8" fillId="0" borderId="1" xfId="3" applyNumberFormat="1" applyFont="1" applyFill="1" applyBorder="1" applyAlignment="1">
      <alignment horizontal="center"/>
    </xf>
    <xf numFmtId="1" fontId="8" fillId="0" borderId="1" xfId="3" applyNumberFormat="1" applyFont="1" applyFill="1" applyBorder="1" applyAlignment="1">
      <alignment horizontal="center" wrapText="1"/>
    </xf>
    <xf numFmtId="1" fontId="8" fillId="0" borderId="4" xfId="3" applyNumberFormat="1" applyFont="1" applyFill="1" applyBorder="1" applyAlignment="1">
      <alignment horizontal="center" wrapText="1"/>
    </xf>
    <xf numFmtId="1" fontId="8" fillId="0" borderId="4" xfId="0" applyNumberFormat="1" applyFont="1" applyBorder="1" applyAlignment="1">
      <alignment horizontal="center" wrapText="1"/>
    </xf>
    <xf numFmtId="1" fontId="8" fillId="0" borderId="4" xfId="0" applyNumberFormat="1" applyFont="1" applyBorder="1" applyAlignment="1">
      <alignment horizontal="center"/>
    </xf>
    <xf numFmtId="1" fontId="7" fillId="0" borderId="4" xfId="0" applyNumberFormat="1" applyFont="1" applyBorder="1" applyAlignment="1">
      <alignment horizontal="center" wrapText="1"/>
    </xf>
    <xf numFmtId="1" fontId="3" fillId="2" borderId="4" xfId="1" applyNumberFormat="1" applyFont="1" applyFill="1" applyBorder="1" applyAlignment="1">
      <alignment horizontal="center" wrapText="1"/>
    </xf>
    <xf numFmtId="1" fontId="10" fillId="2" borderId="4" xfId="1" applyNumberFormat="1" applyFont="1" applyFill="1" applyBorder="1" applyAlignment="1">
      <alignment horizontal="center" wrapText="1"/>
    </xf>
    <xf numFmtId="1" fontId="3" fillId="0" borderId="4" xfId="1" applyNumberFormat="1" applyFont="1" applyFill="1" applyBorder="1" applyAlignment="1">
      <alignment horizontal="center" wrapText="1"/>
    </xf>
    <xf numFmtId="49" fontId="3" fillId="2" borderId="4" xfId="1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3" fillId="2" borderId="1" xfId="1" applyNumberFormat="1" applyFont="1" applyFill="1" applyBorder="1" applyAlignment="1">
      <alignment horizontal="left"/>
    </xf>
    <xf numFmtId="49" fontId="3" fillId="2" borderId="2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left"/>
    </xf>
    <xf numFmtId="49" fontId="8" fillId="2" borderId="2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49" fontId="8" fillId="2" borderId="4" xfId="1" applyNumberFormat="1" applyFont="1" applyFill="1" applyBorder="1" applyAlignment="1">
      <alignment horizontal="left"/>
    </xf>
    <xf numFmtId="49" fontId="3" fillId="2" borderId="2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8" fillId="2" borderId="1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left"/>
    </xf>
    <xf numFmtId="0" fontId="3" fillId="2" borderId="1" xfId="3" applyFont="1" applyFill="1" applyBorder="1" applyAlignment="1">
      <alignment vertical="top" wrapText="1"/>
    </xf>
    <xf numFmtId="0" fontId="3" fillId="2" borderId="1" xfId="3" applyNumberFormat="1" applyFont="1" applyFill="1" applyBorder="1" applyAlignment="1">
      <alignment horizontal="left" vertical="top" wrapText="1"/>
    </xf>
    <xf numFmtId="49" fontId="3" fillId="2" borderId="1" xfId="1" applyNumberFormat="1" applyFont="1" applyFill="1" applyBorder="1" applyAlignment="1">
      <alignment horizontal="left"/>
    </xf>
    <xf numFmtId="49" fontId="8" fillId="2" borderId="2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49" fontId="8" fillId="2" borderId="4" xfId="1" applyNumberFormat="1" applyFont="1" applyFill="1" applyBorder="1" applyAlignment="1">
      <alignment horizontal="left"/>
    </xf>
    <xf numFmtId="49" fontId="8" fillId="2" borderId="1" xfId="1" applyNumberFormat="1" applyFont="1" applyFill="1" applyBorder="1" applyAlignment="1">
      <alignment horizontal="left"/>
    </xf>
    <xf numFmtId="0" fontId="11" fillId="0" borderId="1" xfId="0" applyFont="1" applyBorder="1" applyAlignment="1">
      <alignment wrapText="1"/>
    </xf>
    <xf numFmtId="49" fontId="3" fillId="2" borderId="1" xfId="1" applyNumberFormat="1" applyFont="1" applyFill="1" applyBorder="1" applyAlignment="1">
      <alignment horizontal="left"/>
    </xf>
    <xf numFmtId="49" fontId="8" fillId="2" borderId="2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49" fontId="8" fillId="2" borderId="4" xfId="1" applyNumberFormat="1" applyFont="1" applyFill="1" applyBorder="1" applyAlignment="1">
      <alignment horizontal="left"/>
    </xf>
    <xf numFmtId="49" fontId="3" fillId="2" borderId="2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0" borderId="2" xfId="3" applyNumberFormat="1" applyFont="1" applyFill="1" applyBorder="1" applyAlignment="1">
      <alignment horizontal="center"/>
    </xf>
    <xf numFmtId="49" fontId="3" fillId="0" borderId="3" xfId="3" applyNumberFormat="1" applyFont="1" applyFill="1" applyBorder="1" applyAlignment="1">
      <alignment horizontal="center"/>
    </xf>
    <xf numFmtId="49" fontId="3" fillId="0" borderId="4" xfId="3" applyNumberFormat="1" applyFont="1" applyFill="1" applyBorder="1" applyAlignment="1">
      <alignment horizontal="center"/>
    </xf>
    <xf numFmtId="49" fontId="3" fillId="0" borderId="2" xfId="3" applyNumberFormat="1" applyFont="1" applyFill="1" applyBorder="1" applyAlignment="1">
      <alignment horizontal="left"/>
    </xf>
    <xf numFmtId="49" fontId="3" fillId="0" borderId="3" xfId="3" applyNumberFormat="1" applyFont="1" applyFill="1" applyBorder="1" applyAlignment="1">
      <alignment horizontal="left"/>
    </xf>
    <xf numFmtId="49" fontId="3" fillId="0" borderId="4" xfId="3" applyNumberFormat="1" applyFont="1" applyFill="1" applyBorder="1" applyAlignment="1">
      <alignment horizontal="left"/>
    </xf>
    <xf numFmtId="49" fontId="8" fillId="0" borderId="2" xfId="3" applyNumberFormat="1" applyFont="1" applyFill="1" applyBorder="1" applyAlignment="1">
      <alignment horizontal="left"/>
    </xf>
    <xf numFmtId="49" fontId="8" fillId="0" borderId="3" xfId="3" applyNumberFormat="1" applyFont="1" applyFill="1" applyBorder="1" applyAlignment="1">
      <alignment horizontal="left"/>
    </xf>
    <xf numFmtId="49" fontId="8" fillId="0" borderId="4" xfId="3" applyNumberFormat="1" applyFont="1" applyFill="1" applyBorder="1" applyAlignment="1">
      <alignment horizontal="left"/>
    </xf>
    <xf numFmtId="49" fontId="8" fillId="2" borderId="1" xfId="1" applyNumberFormat="1" applyFont="1" applyFill="1" applyBorder="1" applyAlignment="1">
      <alignment horizontal="left"/>
    </xf>
    <xf numFmtId="49" fontId="8" fillId="2" borderId="2" xfId="1" applyNumberFormat="1" applyFont="1" applyFill="1" applyBorder="1" applyAlignment="1">
      <alignment horizontal="left" wrapText="1"/>
    </xf>
    <xf numFmtId="49" fontId="8" fillId="2" borderId="3" xfId="1" applyNumberFormat="1" applyFont="1" applyFill="1" applyBorder="1" applyAlignment="1">
      <alignment horizontal="left" wrapText="1"/>
    </xf>
    <xf numFmtId="49" fontId="8" fillId="2" borderId="4" xfId="1" applyNumberFormat="1" applyFont="1" applyFill="1" applyBorder="1" applyAlignment="1">
      <alignment horizontal="left" wrapText="1"/>
    </xf>
    <xf numFmtId="49" fontId="3" fillId="0" borderId="1" xfId="3" applyNumberFormat="1" applyFont="1" applyFill="1" applyBorder="1" applyAlignment="1">
      <alignment horizontal="left"/>
    </xf>
    <xf numFmtId="49" fontId="4" fillId="2" borderId="1" xfId="1" applyNumberFormat="1" applyFont="1" applyFill="1" applyBorder="1" applyAlignment="1">
      <alignment horizontal="center"/>
    </xf>
    <xf numFmtId="164" fontId="4" fillId="2" borderId="1" xfId="1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0" fontId="4" fillId="2" borderId="5" xfId="1" applyFont="1" applyFill="1" applyBorder="1" applyAlignment="1">
      <alignment horizontal="center" vertical="top" wrapText="1"/>
    </xf>
    <xf numFmtId="0" fontId="4" fillId="2" borderId="6" xfId="1" applyFont="1" applyFill="1" applyBorder="1" applyAlignment="1">
      <alignment horizontal="center" vertical="top" wrapText="1"/>
    </xf>
    <xf numFmtId="49" fontId="4" fillId="2" borderId="2" xfId="1" applyNumberFormat="1" applyFont="1" applyFill="1" applyBorder="1" applyAlignment="1">
      <alignment horizontal="center"/>
    </xf>
    <xf numFmtId="49" fontId="4" fillId="2" borderId="3" xfId="1" applyNumberFormat="1" applyFont="1" applyFill="1" applyBorder="1" applyAlignment="1">
      <alignment horizontal="center"/>
    </xf>
    <xf numFmtId="49" fontId="4" fillId="2" borderId="4" xfId="1" applyNumberFormat="1" applyFont="1" applyFill="1" applyBorder="1" applyAlignment="1">
      <alignment horizontal="center"/>
    </xf>
    <xf numFmtId="0" fontId="13" fillId="2" borderId="0" xfId="3" applyFont="1" applyFill="1" applyBorder="1" applyAlignment="1">
      <alignment horizontal="center" vertical="top" wrapText="1"/>
    </xf>
    <xf numFmtId="49" fontId="3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 vertical="center" wrapText="1"/>
    </xf>
    <xf numFmtId="49" fontId="3" fillId="3" borderId="0" xfId="1" applyNumberFormat="1" applyFont="1" applyFill="1" applyBorder="1" applyAlignment="1">
      <alignment horizontal="center" wrapText="1"/>
    </xf>
    <xf numFmtId="49" fontId="3" fillId="2" borderId="0" xfId="1" applyNumberFormat="1" applyFont="1" applyFill="1" applyBorder="1" applyAlignment="1">
      <alignment horizontal="center" wrapText="1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Финансовый 2" xfId="4"/>
  </cellStyles>
  <dxfs count="3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N163"/>
  <sheetViews>
    <sheetView showZeros="0" tabSelected="1" view="pageBreakPreview" zoomScaleSheetLayoutView="100" workbookViewId="0">
      <selection activeCell="I8" sqref="I8:K8"/>
    </sheetView>
  </sheetViews>
  <sheetFormatPr defaultRowHeight="12.75"/>
  <cols>
    <col min="1" max="1" width="58" style="51" customWidth="1"/>
    <col min="2" max="2" width="6" style="51" customWidth="1"/>
    <col min="3" max="3" width="5.5703125" style="52" customWidth="1"/>
    <col min="4" max="4" width="6.140625" style="52" customWidth="1"/>
    <col min="5" max="5" width="5.42578125" style="52" customWidth="1"/>
    <col min="6" max="6" width="5.28515625" style="52" customWidth="1"/>
    <col min="7" max="7" width="9" style="52" bestFit="1" customWidth="1"/>
    <col min="8" max="8" width="4" style="52" customWidth="1"/>
    <col min="9" max="9" width="12.28515625" style="40" customWidth="1"/>
    <col min="10" max="11" width="13.7109375" style="40" customWidth="1"/>
    <col min="12" max="16384" width="9.140625" style="3"/>
  </cols>
  <sheetData>
    <row r="1" spans="1:12" ht="15">
      <c r="A1" s="1"/>
      <c r="B1" s="1"/>
      <c r="C1" s="58"/>
      <c r="D1" s="58"/>
      <c r="E1" s="58"/>
      <c r="F1" s="58"/>
      <c r="G1" s="2"/>
      <c r="H1" s="58"/>
      <c r="I1" s="191" t="s">
        <v>179</v>
      </c>
      <c r="J1" s="191"/>
      <c r="K1" s="191"/>
    </row>
    <row r="2" spans="1:12" ht="8.25" customHeight="1">
      <c r="A2" s="1"/>
      <c r="B2" s="1"/>
      <c r="C2" s="58"/>
      <c r="D2" s="58"/>
      <c r="E2" s="58"/>
      <c r="F2" s="58"/>
      <c r="G2" s="2"/>
      <c r="H2" s="58"/>
      <c r="I2" s="192" t="s">
        <v>87</v>
      </c>
      <c r="J2" s="192"/>
      <c r="K2" s="192"/>
    </row>
    <row r="3" spans="1:12" ht="10.5" customHeight="1">
      <c r="A3" s="1"/>
      <c r="B3" s="1"/>
      <c r="C3" s="58"/>
      <c r="D3" s="58"/>
      <c r="E3" s="58"/>
      <c r="F3" s="58"/>
      <c r="G3" s="2"/>
      <c r="H3" s="58"/>
      <c r="I3" s="192"/>
      <c r="J3" s="192"/>
      <c r="K3" s="192"/>
    </row>
    <row r="4" spans="1:12" ht="15">
      <c r="A4" s="4"/>
      <c r="B4" s="4"/>
      <c r="C4" s="58"/>
      <c r="D4" s="58"/>
      <c r="E4" s="58"/>
      <c r="F4" s="58"/>
      <c r="G4" s="2"/>
      <c r="H4" s="58"/>
      <c r="I4" s="192"/>
      <c r="J4" s="192"/>
      <c r="K4" s="192"/>
    </row>
    <row r="5" spans="1:12" ht="15.75" customHeight="1">
      <c r="A5" s="4"/>
      <c r="B5" s="4"/>
      <c r="C5" s="58"/>
      <c r="D5" s="58"/>
      <c r="E5" s="58"/>
      <c r="F5" s="58"/>
      <c r="G5" s="5"/>
      <c r="H5" s="58"/>
      <c r="I5" s="192"/>
      <c r="J5" s="192"/>
      <c r="K5" s="192"/>
    </row>
    <row r="6" spans="1:12" ht="15.75" customHeight="1">
      <c r="A6" s="4"/>
      <c r="B6" s="4"/>
      <c r="C6" s="58"/>
      <c r="D6" s="58"/>
      <c r="E6" s="58"/>
      <c r="F6" s="58"/>
      <c r="G6" s="6"/>
      <c r="H6" s="59"/>
      <c r="I6" s="192"/>
      <c r="J6" s="192"/>
      <c r="K6" s="192"/>
    </row>
    <row r="7" spans="1:12" ht="60" customHeight="1">
      <c r="A7" s="4"/>
      <c r="B7" s="4"/>
      <c r="C7" s="58"/>
      <c r="D7" s="58"/>
      <c r="E7" s="58"/>
      <c r="F7" s="58"/>
      <c r="G7" s="58"/>
      <c r="H7" s="58"/>
      <c r="I7" s="192"/>
      <c r="J7" s="192"/>
      <c r="K7" s="192"/>
    </row>
    <row r="8" spans="1:12" ht="19.5" customHeight="1">
      <c r="A8" s="7"/>
      <c r="B8" s="7"/>
      <c r="C8" s="58"/>
      <c r="D8" s="8"/>
      <c r="E8" s="8"/>
      <c r="F8" s="8"/>
      <c r="G8" s="58"/>
      <c r="H8" s="58"/>
      <c r="I8" s="193" t="s">
        <v>196</v>
      </c>
      <c r="J8" s="193"/>
      <c r="K8" s="193"/>
    </row>
    <row r="9" spans="1:12" ht="44.25" customHeight="1">
      <c r="A9" s="7"/>
      <c r="B9" s="7"/>
      <c r="C9" s="58"/>
      <c r="D9" s="8"/>
      <c r="E9" s="8"/>
      <c r="F9" s="8"/>
      <c r="G9" s="58"/>
      <c r="H9" s="58"/>
      <c r="I9" s="194"/>
      <c r="J9" s="194"/>
      <c r="K9" s="194"/>
    </row>
    <row r="10" spans="1:12" ht="64.5" customHeight="1">
      <c r="A10" s="190" t="s">
        <v>180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</row>
    <row r="11" spans="1:12" ht="24.75" customHeight="1">
      <c r="A11" s="190"/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</row>
    <row r="12" spans="1:12" ht="14.25">
      <c r="A12" s="9" t="s">
        <v>0</v>
      </c>
      <c r="B12" s="185" t="s">
        <v>161</v>
      </c>
      <c r="C12" s="182" t="s">
        <v>1</v>
      </c>
      <c r="D12" s="182" t="s">
        <v>2</v>
      </c>
      <c r="E12" s="182" t="s">
        <v>3</v>
      </c>
      <c r="F12" s="182"/>
      <c r="G12" s="182"/>
      <c r="H12" s="182" t="s">
        <v>4</v>
      </c>
      <c r="I12" s="183" t="s">
        <v>5</v>
      </c>
      <c r="J12" s="183"/>
      <c r="K12" s="183"/>
    </row>
    <row r="13" spans="1:12" ht="29.25" customHeight="1">
      <c r="A13" s="9"/>
      <c r="B13" s="186"/>
      <c r="C13" s="182"/>
      <c r="D13" s="182"/>
      <c r="E13" s="182"/>
      <c r="F13" s="182"/>
      <c r="G13" s="182"/>
      <c r="H13" s="182"/>
      <c r="I13" s="10" t="s">
        <v>84</v>
      </c>
      <c r="J13" s="10" t="s">
        <v>85</v>
      </c>
      <c r="K13" s="56" t="s">
        <v>86</v>
      </c>
    </row>
    <row r="14" spans="1:12" ht="13.5" customHeight="1">
      <c r="A14" s="9">
        <v>1</v>
      </c>
      <c r="B14" s="9">
        <v>2</v>
      </c>
      <c r="C14" s="105" t="s">
        <v>162</v>
      </c>
      <c r="D14" s="105" t="s">
        <v>6</v>
      </c>
      <c r="E14" s="187" t="s">
        <v>163</v>
      </c>
      <c r="F14" s="188"/>
      <c r="G14" s="189"/>
      <c r="H14" s="11" t="s">
        <v>7</v>
      </c>
      <c r="I14" s="12">
        <v>8</v>
      </c>
      <c r="J14" s="12">
        <v>9</v>
      </c>
      <c r="K14" s="12">
        <v>10</v>
      </c>
    </row>
    <row r="15" spans="1:12" s="14" customFormat="1" ht="14.25" customHeight="1">
      <c r="A15" s="13" t="s">
        <v>8</v>
      </c>
      <c r="B15" s="13"/>
      <c r="C15" s="11"/>
      <c r="D15" s="11"/>
      <c r="E15" s="182"/>
      <c r="F15" s="182"/>
      <c r="G15" s="182"/>
      <c r="H15" s="11" t="s">
        <v>9</v>
      </c>
      <c r="I15" s="53">
        <f>I17+I64+I72+I79+I110+I156</f>
        <v>62915.200000000004</v>
      </c>
      <c r="J15" s="57">
        <f>J17+J64+J72+J79+J110+J156</f>
        <v>62043.80000000001</v>
      </c>
      <c r="K15" s="55">
        <v>98.6</v>
      </c>
    </row>
    <row r="16" spans="1:12" s="14" customFormat="1" ht="30.75" customHeight="1">
      <c r="A16" s="107" t="s">
        <v>164</v>
      </c>
      <c r="B16" s="122">
        <f>B17</f>
        <v>926</v>
      </c>
      <c r="C16" s="105"/>
      <c r="D16" s="105"/>
      <c r="E16" s="187"/>
      <c r="F16" s="188"/>
      <c r="G16" s="189"/>
      <c r="H16" s="105"/>
      <c r="I16" s="106">
        <f>I15</f>
        <v>62915.200000000004</v>
      </c>
      <c r="J16" s="106">
        <f>J15</f>
        <v>62043.80000000001</v>
      </c>
      <c r="K16" s="106">
        <f>K15</f>
        <v>98.6</v>
      </c>
    </row>
    <row r="17" spans="1:14" s="14" customFormat="1" ht="15" customHeight="1">
      <c r="A17" s="15" t="s">
        <v>10</v>
      </c>
      <c r="B17" s="108">
        <v>926</v>
      </c>
      <c r="C17" s="16" t="s">
        <v>11</v>
      </c>
      <c r="D17" s="17"/>
      <c r="E17" s="161"/>
      <c r="F17" s="161"/>
      <c r="G17" s="161"/>
      <c r="H17" s="18"/>
      <c r="I17" s="53">
        <f>I18+I25+I48+I54</f>
        <v>4293.8999999999996</v>
      </c>
      <c r="J17" s="57">
        <f>J18+J25+J48+J54</f>
        <v>4181.3</v>
      </c>
      <c r="K17" s="60">
        <v>97.4</v>
      </c>
    </row>
    <row r="18" spans="1:14" s="14" customFormat="1" ht="31.5" customHeight="1">
      <c r="A18" s="19" t="s">
        <v>12</v>
      </c>
      <c r="B18" s="109">
        <v>926</v>
      </c>
      <c r="C18" s="17" t="s">
        <v>11</v>
      </c>
      <c r="D18" s="17" t="s">
        <v>13</v>
      </c>
      <c r="E18" s="184"/>
      <c r="F18" s="184"/>
      <c r="G18" s="184"/>
      <c r="H18" s="17"/>
      <c r="I18" s="20">
        <f t="shared" ref="I18:J23" si="0">I19</f>
        <v>703</v>
      </c>
      <c r="J18" s="20">
        <f t="shared" si="0"/>
        <v>662</v>
      </c>
      <c r="K18" s="20">
        <v>94.2</v>
      </c>
      <c r="M18" s="21"/>
      <c r="N18" s="21"/>
    </row>
    <row r="19" spans="1:14" s="14" customFormat="1" ht="29.25" customHeight="1">
      <c r="A19" s="19" t="str">
        <f>A26</f>
        <v xml:space="preserve">Обеспечение деятельности аппарата Администраций сельских поселений </v>
      </c>
      <c r="B19" s="109">
        <f>B16</f>
        <v>926</v>
      </c>
      <c r="C19" s="17" t="s">
        <v>11</v>
      </c>
      <c r="D19" s="17" t="s">
        <v>13</v>
      </c>
      <c r="E19" s="161" t="s">
        <v>14</v>
      </c>
      <c r="F19" s="161"/>
      <c r="G19" s="161"/>
      <c r="H19" s="17"/>
      <c r="I19" s="20">
        <f t="shared" si="0"/>
        <v>703</v>
      </c>
      <c r="J19" s="20">
        <f t="shared" si="0"/>
        <v>662</v>
      </c>
      <c r="K19" s="20">
        <v>94.2</v>
      </c>
    </row>
    <row r="20" spans="1:14" s="14" customFormat="1" ht="14.25" customHeight="1">
      <c r="A20" s="19" t="s">
        <v>15</v>
      </c>
      <c r="B20" s="109">
        <f t="shared" ref="B20:B40" si="1">B19</f>
        <v>926</v>
      </c>
      <c r="C20" s="17" t="s">
        <v>11</v>
      </c>
      <c r="D20" s="17" t="s">
        <v>13</v>
      </c>
      <c r="E20" s="161" t="s">
        <v>16</v>
      </c>
      <c r="F20" s="161"/>
      <c r="G20" s="161"/>
      <c r="H20" s="17"/>
      <c r="I20" s="20">
        <f t="shared" si="0"/>
        <v>703</v>
      </c>
      <c r="J20" s="20">
        <f t="shared" si="0"/>
        <v>662</v>
      </c>
      <c r="K20" s="20">
        <v>94.2</v>
      </c>
    </row>
    <row r="21" spans="1:14" s="14" customFormat="1" ht="17.25" customHeight="1">
      <c r="A21" s="19" t="s">
        <v>17</v>
      </c>
      <c r="B21" s="109">
        <f t="shared" si="1"/>
        <v>926</v>
      </c>
      <c r="C21" s="17" t="s">
        <v>11</v>
      </c>
      <c r="D21" s="17" t="s">
        <v>13</v>
      </c>
      <c r="E21" s="161" t="s">
        <v>18</v>
      </c>
      <c r="F21" s="161"/>
      <c r="G21" s="161"/>
      <c r="H21" s="17"/>
      <c r="I21" s="20">
        <f t="shared" si="0"/>
        <v>703</v>
      </c>
      <c r="J21" s="20">
        <f t="shared" si="0"/>
        <v>662</v>
      </c>
      <c r="K21" s="20">
        <v>94.2</v>
      </c>
    </row>
    <row r="22" spans="1:14" s="14" customFormat="1" ht="30" customHeight="1">
      <c r="A22" s="22" t="s">
        <v>167</v>
      </c>
      <c r="B22" s="110">
        <f t="shared" si="1"/>
        <v>926</v>
      </c>
      <c r="C22" s="17" t="s">
        <v>11</v>
      </c>
      <c r="D22" s="17" t="s">
        <v>13</v>
      </c>
      <c r="E22" s="161" t="s">
        <v>19</v>
      </c>
      <c r="F22" s="161"/>
      <c r="G22" s="161"/>
      <c r="H22" s="17"/>
      <c r="I22" s="20">
        <f t="shared" si="0"/>
        <v>703</v>
      </c>
      <c r="J22" s="20">
        <f t="shared" si="0"/>
        <v>662</v>
      </c>
      <c r="K22" s="20">
        <v>94.2</v>
      </c>
    </row>
    <row r="23" spans="1:14" s="14" customFormat="1" ht="61.5" customHeight="1">
      <c r="A23" s="19" t="s">
        <v>20</v>
      </c>
      <c r="B23" s="109">
        <f t="shared" si="1"/>
        <v>926</v>
      </c>
      <c r="C23" s="17" t="s">
        <v>11</v>
      </c>
      <c r="D23" s="17" t="s">
        <v>13</v>
      </c>
      <c r="E23" s="161" t="s">
        <v>19</v>
      </c>
      <c r="F23" s="161"/>
      <c r="G23" s="161"/>
      <c r="H23" s="17" t="s">
        <v>21</v>
      </c>
      <c r="I23" s="20">
        <f t="shared" si="0"/>
        <v>703</v>
      </c>
      <c r="J23" s="20">
        <f t="shared" si="0"/>
        <v>662</v>
      </c>
      <c r="K23" s="20">
        <v>94.2</v>
      </c>
    </row>
    <row r="24" spans="1:14" s="14" customFormat="1" ht="29.25" customHeight="1">
      <c r="A24" s="19" t="s">
        <v>22</v>
      </c>
      <c r="B24" s="109">
        <f t="shared" si="1"/>
        <v>926</v>
      </c>
      <c r="C24" s="17" t="s">
        <v>11</v>
      </c>
      <c r="D24" s="17" t="s">
        <v>13</v>
      </c>
      <c r="E24" s="161" t="s">
        <v>19</v>
      </c>
      <c r="F24" s="161"/>
      <c r="G24" s="161"/>
      <c r="H24" s="17" t="s">
        <v>23</v>
      </c>
      <c r="I24" s="20">
        <v>703</v>
      </c>
      <c r="J24" s="20">
        <v>662</v>
      </c>
      <c r="K24" s="20">
        <v>94.2</v>
      </c>
    </row>
    <row r="25" spans="1:14" s="14" customFormat="1" ht="48" customHeight="1">
      <c r="A25" s="19" t="s">
        <v>24</v>
      </c>
      <c r="B25" s="111">
        <f>B24</f>
        <v>926</v>
      </c>
      <c r="C25" s="17" t="s">
        <v>11</v>
      </c>
      <c r="D25" s="17" t="s">
        <v>25</v>
      </c>
      <c r="E25" s="161"/>
      <c r="F25" s="161"/>
      <c r="G25" s="161"/>
      <c r="H25" s="18"/>
      <c r="I25" s="20">
        <f>I26+I41</f>
        <v>3325.1</v>
      </c>
      <c r="J25" s="20">
        <f>J26+J41</f>
        <v>3253.5</v>
      </c>
      <c r="K25" s="20">
        <v>97.9</v>
      </c>
    </row>
    <row r="26" spans="1:14" s="14" customFormat="1" ht="32.25" customHeight="1">
      <c r="A26" s="26" t="s">
        <v>181</v>
      </c>
      <c r="B26" s="112">
        <f t="shared" si="1"/>
        <v>926</v>
      </c>
      <c r="C26" s="25" t="s">
        <v>11</v>
      </c>
      <c r="D26" s="25" t="s">
        <v>25</v>
      </c>
      <c r="E26" s="27" t="s">
        <v>14</v>
      </c>
      <c r="F26" s="28"/>
      <c r="G26" s="24"/>
      <c r="H26" s="18"/>
      <c r="I26" s="20">
        <f>I27</f>
        <v>3322.5</v>
      </c>
      <c r="J26" s="20">
        <f>J27</f>
        <v>3250.9</v>
      </c>
      <c r="K26" s="20">
        <v>97.8</v>
      </c>
    </row>
    <row r="27" spans="1:14" s="14" customFormat="1" ht="45">
      <c r="A27" s="22" t="s">
        <v>182</v>
      </c>
      <c r="B27" s="110">
        <f t="shared" si="1"/>
        <v>926</v>
      </c>
      <c r="C27" s="17" t="s">
        <v>11</v>
      </c>
      <c r="D27" s="17" t="s">
        <v>25</v>
      </c>
      <c r="E27" s="165" t="s">
        <v>31</v>
      </c>
      <c r="F27" s="166"/>
      <c r="G27" s="167"/>
      <c r="H27" s="17"/>
      <c r="I27" s="20">
        <f>I28+I32+I38</f>
        <v>3322.5</v>
      </c>
      <c r="J27" s="20">
        <f>J28+J32+J37</f>
        <v>3250.9</v>
      </c>
      <c r="K27" s="20">
        <v>97.8</v>
      </c>
    </row>
    <row r="28" spans="1:14" s="14" customFormat="1" ht="15">
      <c r="A28" s="19" t="s">
        <v>17</v>
      </c>
      <c r="B28" s="109">
        <f t="shared" si="1"/>
        <v>926</v>
      </c>
      <c r="C28" s="17" t="s">
        <v>11</v>
      </c>
      <c r="D28" s="17" t="s">
        <v>25</v>
      </c>
      <c r="E28" s="165" t="s">
        <v>32</v>
      </c>
      <c r="F28" s="166"/>
      <c r="G28" s="167"/>
      <c r="H28" s="17"/>
      <c r="I28" s="20">
        <f t="shared" ref="I28:J30" si="2">I29</f>
        <v>1800.6</v>
      </c>
      <c r="J28" s="20">
        <f t="shared" si="2"/>
        <v>1766</v>
      </c>
      <c r="K28" s="20">
        <v>98.1</v>
      </c>
    </row>
    <row r="29" spans="1:14" s="14" customFormat="1" ht="33.75" customHeight="1">
      <c r="A29" s="19" t="s">
        <v>41</v>
      </c>
      <c r="B29" s="109">
        <f t="shared" si="1"/>
        <v>926</v>
      </c>
      <c r="C29" s="17" t="s">
        <v>11</v>
      </c>
      <c r="D29" s="17" t="s">
        <v>25</v>
      </c>
      <c r="E29" s="165" t="s">
        <v>33</v>
      </c>
      <c r="F29" s="166"/>
      <c r="G29" s="167"/>
      <c r="H29" s="17"/>
      <c r="I29" s="20">
        <f t="shared" si="2"/>
        <v>1800.6</v>
      </c>
      <c r="J29" s="20">
        <f t="shared" si="2"/>
        <v>1766</v>
      </c>
      <c r="K29" s="20">
        <v>98.1</v>
      </c>
    </row>
    <row r="30" spans="1:14" s="14" customFormat="1" ht="58.5" customHeight="1">
      <c r="A30" s="19" t="s">
        <v>20</v>
      </c>
      <c r="B30" s="109">
        <f t="shared" si="1"/>
        <v>926</v>
      </c>
      <c r="C30" s="17" t="s">
        <v>11</v>
      </c>
      <c r="D30" s="17" t="s">
        <v>25</v>
      </c>
      <c r="E30" s="165" t="s">
        <v>33</v>
      </c>
      <c r="F30" s="166"/>
      <c r="G30" s="167"/>
      <c r="H30" s="17" t="s">
        <v>21</v>
      </c>
      <c r="I30" s="20">
        <f t="shared" si="2"/>
        <v>1800.6</v>
      </c>
      <c r="J30" s="20">
        <f t="shared" si="2"/>
        <v>1766</v>
      </c>
      <c r="K30" s="20">
        <v>98.1</v>
      </c>
    </row>
    <row r="31" spans="1:14" s="14" customFormat="1" ht="31.5" customHeight="1">
      <c r="A31" s="19" t="s">
        <v>22</v>
      </c>
      <c r="B31" s="109">
        <f t="shared" si="1"/>
        <v>926</v>
      </c>
      <c r="C31" s="17" t="s">
        <v>11</v>
      </c>
      <c r="D31" s="17" t="s">
        <v>25</v>
      </c>
      <c r="E31" s="165" t="s">
        <v>33</v>
      </c>
      <c r="F31" s="166"/>
      <c r="G31" s="167"/>
      <c r="H31" s="17" t="s">
        <v>23</v>
      </c>
      <c r="I31" s="20">
        <v>1800.6</v>
      </c>
      <c r="J31" s="20">
        <v>1766</v>
      </c>
      <c r="K31" s="20">
        <v>98.1</v>
      </c>
    </row>
    <row r="32" spans="1:14" s="14" customFormat="1" ht="30">
      <c r="A32" s="19" t="s">
        <v>149</v>
      </c>
      <c r="B32" s="109">
        <f>B31</f>
        <v>926</v>
      </c>
      <c r="C32" s="17" t="s">
        <v>11</v>
      </c>
      <c r="D32" s="17" t="s">
        <v>25</v>
      </c>
      <c r="E32" s="165" t="s">
        <v>34</v>
      </c>
      <c r="F32" s="166"/>
      <c r="G32" s="167"/>
      <c r="H32" s="17"/>
      <c r="I32" s="20">
        <f>I33+I35</f>
        <v>1394</v>
      </c>
      <c r="J32" s="20">
        <f>J33+J35</f>
        <v>1357</v>
      </c>
      <c r="K32" s="20">
        <v>97.3</v>
      </c>
    </row>
    <row r="33" spans="1:11" s="14" customFormat="1" ht="27.75" customHeight="1">
      <c r="A33" s="19" t="s">
        <v>26</v>
      </c>
      <c r="B33" s="109">
        <f t="shared" si="1"/>
        <v>926</v>
      </c>
      <c r="C33" s="17" t="s">
        <v>11</v>
      </c>
      <c r="D33" s="17" t="s">
        <v>25</v>
      </c>
      <c r="E33" s="165" t="s">
        <v>34</v>
      </c>
      <c r="F33" s="166"/>
      <c r="G33" s="167"/>
      <c r="H33" s="17" t="s">
        <v>27</v>
      </c>
      <c r="I33" s="20">
        <f>I34</f>
        <v>1360.3</v>
      </c>
      <c r="J33" s="20">
        <f>J34</f>
        <v>1323.3</v>
      </c>
      <c r="K33" s="20">
        <v>97.3</v>
      </c>
    </row>
    <row r="34" spans="1:11" s="14" customFormat="1" ht="30" customHeight="1">
      <c r="A34" s="19" t="s">
        <v>28</v>
      </c>
      <c r="B34" s="109">
        <f t="shared" si="1"/>
        <v>926</v>
      </c>
      <c r="C34" s="17" t="s">
        <v>11</v>
      </c>
      <c r="D34" s="17" t="s">
        <v>25</v>
      </c>
      <c r="E34" s="165" t="s">
        <v>34</v>
      </c>
      <c r="F34" s="166"/>
      <c r="G34" s="167"/>
      <c r="H34" s="17" t="s">
        <v>29</v>
      </c>
      <c r="I34" s="20">
        <v>1360.3</v>
      </c>
      <c r="J34" s="20">
        <v>1323.3</v>
      </c>
      <c r="K34" s="20">
        <v>97.3</v>
      </c>
    </row>
    <row r="35" spans="1:11" s="14" customFormat="1" ht="15">
      <c r="A35" s="19" t="s">
        <v>37</v>
      </c>
      <c r="B35" s="109">
        <f>B34</f>
        <v>926</v>
      </c>
      <c r="C35" s="17" t="s">
        <v>11</v>
      </c>
      <c r="D35" s="17" t="s">
        <v>25</v>
      </c>
      <c r="E35" s="165" t="s">
        <v>34</v>
      </c>
      <c r="F35" s="166"/>
      <c r="G35" s="167"/>
      <c r="H35" s="17" t="s">
        <v>38</v>
      </c>
      <c r="I35" s="20">
        <f>I36</f>
        <v>33.700000000000003</v>
      </c>
      <c r="J35" s="20">
        <f>J36</f>
        <v>33.700000000000003</v>
      </c>
      <c r="K35" s="20">
        <v>100</v>
      </c>
    </row>
    <row r="36" spans="1:11" s="14" customFormat="1" ht="15">
      <c r="A36" s="19" t="s">
        <v>39</v>
      </c>
      <c r="B36" s="109">
        <f t="shared" si="1"/>
        <v>926</v>
      </c>
      <c r="C36" s="17" t="s">
        <v>11</v>
      </c>
      <c r="D36" s="17" t="s">
        <v>25</v>
      </c>
      <c r="E36" s="165" t="s">
        <v>34</v>
      </c>
      <c r="F36" s="166"/>
      <c r="G36" s="167"/>
      <c r="H36" s="17" t="s">
        <v>40</v>
      </c>
      <c r="I36" s="20">
        <v>33.700000000000003</v>
      </c>
      <c r="J36" s="20">
        <v>33.700000000000003</v>
      </c>
      <c r="K36" s="20">
        <v>100</v>
      </c>
    </row>
    <row r="37" spans="1:11" s="14" customFormat="1" ht="27.75" customHeight="1">
      <c r="A37" s="23" t="s">
        <v>150</v>
      </c>
      <c r="B37" s="109">
        <f>B36</f>
        <v>926</v>
      </c>
      <c r="C37" s="69" t="s">
        <v>11</v>
      </c>
      <c r="D37" s="69" t="s">
        <v>25</v>
      </c>
      <c r="E37" s="165" t="s">
        <v>151</v>
      </c>
      <c r="F37" s="166"/>
      <c r="G37" s="167"/>
      <c r="H37" s="69"/>
      <c r="I37" s="20">
        <f t="shared" ref="I37:J39" si="3">I38</f>
        <v>127.9</v>
      </c>
      <c r="J37" s="20">
        <f t="shared" si="3"/>
        <v>127.9</v>
      </c>
      <c r="K37" s="20">
        <v>100</v>
      </c>
    </row>
    <row r="38" spans="1:11" s="14" customFormat="1" ht="43.5" customHeight="1">
      <c r="A38" s="19" t="s">
        <v>152</v>
      </c>
      <c r="B38" s="109">
        <f t="shared" si="1"/>
        <v>926</v>
      </c>
      <c r="C38" s="17" t="s">
        <v>11</v>
      </c>
      <c r="D38" s="17" t="s">
        <v>25</v>
      </c>
      <c r="E38" s="161" t="s">
        <v>88</v>
      </c>
      <c r="F38" s="161"/>
      <c r="G38" s="161"/>
      <c r="H38" s="18"/>
      <c r="I38" s="20">
        <f t="shared" si="3"/>
        <v>127.9</v>
      </c>
      <c r="J38" s="20">
        <f t="shared" si="3"/>
        <v>127.9</v>
      </c>
      <c r="K38" s="20">
        <v>100</v>
      </c>
    </row>
    <row r="39" spans="1:11" s="14" customFormat="1" ht="60.75" customHeight="1">
      <c r="A39" s="19" t="s">
        <v>20</v>
      </c>
      <c r="B39" s="109">
        <f t="shared" si="1"/>
        <v>926</v>
      </c>
      <c r="C39" s="17" t="s">
        <v>11</v>
      </c>
      <c r="D39" s="17" t="s">
        <v>25</v>
      </c>
      <c r="E39" s="161" t="s">
        <v>88</v>
      </c>
      <c r="F39" s="161"/>
      <c r="G39" s="161"/>
      <c r="H39" s="18" t="s">
        <v>21</v>
      </c>
      <c r="I39" s="20">
        <f t="shared" si="3"/>
        <v>127.9</v>
      </c>
      <c r="J39" s="20">
        <f t="shared" si="3"/>
        <v>127.9</v>
      </c>
      <c r="K39" s="20">
        <v>100</v>
      </c>
    </row>
    <row r="40" spans="1:11" s="14" customFormat="1" ht="30">
      <c r="A40" s="19" t="s">
        <v>22</v>
      </c>
      <c r="B40" s="109">
        <f t="shared" si="1"/>
        <v>926</v>
      </c>
      <c r="C40" s="17" t="s">
        <v>11</v>
      </c>
      <c r="D40" s="17" t="s">
        <v>25</v>
      </c>
      <c r="E40" s="161" t="s">
        <v>88</v>
      </c>
      <c r="F40" s="161"/>
      <c r="G40" s="161"/>
      <c r="H40" s="18" t="s">
        <v>23</v>
      </c>
      <c r="I40" s="20">
        <v>127.9</v>
      </c>
      <c r="J40" s="20">
        <v>127.9</v>
      </c>
      <c r="K40" s="20">
        <v>100</v>
      </c>
    </row>
    <row r="41" spans="1:11" s="14" customFormat="1" ht="42.75" customHeight="1">
      <c r="A41" s="22" t="s">
        <v>153</v>
      </c>
      <c r="B41" s="110">
        <f>B40</f>
        <v>926</v>
      </c>
      <c r="C41" s="17" t="s">
        <v>11</v>
      </c>
      <c r="D41" s="17" t="s">
        <v>25</v>
      </c>
      <c r="E41" s="161" t="s">
        <v>42</v>
      </c>
      <c r="F41" s="161"/>
      <c r="G41" s="161"/>
      <c r="H41" s="18"/>
      <c r="I41" s="20">
        <f t="shared" ref="I41:J45" si="4">I42</f>
        <v>2.6</v>
      </c>
      <c r="J41" s="20">
        <f t="shared" si="4"/>
        <v>2.6</v>
      </c>
      <c r="K41" s="20">
        <v>100</v>
      </c>
    </row>
    <row r="42" spans="1:11" s="14" customFormat="1" ht="61.5" customHeight="1">
      <c r="A42" s="22" t="s">
        <v>154</v>
      </c>
      <c r="B42" s="110">
        <f t="shared" ref="B42:B52" si="5">B41</f>
        <v>926</v>
      </c>
      <c r="C42" s="17" t="s">
        <v>11</v>
      </c>
      <c r="D42" s="17" t="s">
        <v>25</v>
      </c>
      <c r="E42" s="161" t="s">
        <v>43</v>
      </c>
      <c r="F42" s="161"/>
      <c r="G42" s="161"/>
      <c r="H42" s="18"/>
      <c r="I42" s="20">
        <f>I44</f>
        <v>2.6</v>
      </c>
      <c r="J42" s="20">
        <f>J44</f>
        <v>2.6</v>
      </c>
      <c r="K42" s="20">
        <v>100</v>
      </c>
    </row>
    <row r="43" spans="1:11" s="14" customFormat="1" ht="95.25" customHeight="1">
      <c r="A43" s="22" t="s">
        <v>183</v>
      </c>
      <c r="B43" s="110">
        <v>926</v>
      </c>
      <c r="C43" s="144" t="s">
        <v>11</v>
      </c>
      <c r="D43" s="144" t="s">
        <v>25</v>
      </c>
      <c r="E43" s="165" t="s">
        <v>168</v>
      </c>
      <c r="F43" s="166"/>
      <c r="G43" s="167"/>
      <c r="H43" s="18"/>
      <c r="I43" s="20">
        <f>I44</f>
        <v>2.6</v>
      </c>
      <c r="J43" s="20">
        <f>J44</f>
        <v>2.6</v>
      </c>
      <c r="K43" s="20">
        <f>K44</f>
        <v>100</v>
      </c>
    </row>
    <row r="44" spans="1:11" s="14" customFormat="1" ht="89.25" customHeight="1">
      <c r="A44" s="19" t="s">
        <v>44</v>
      </c>
      <c r="B44" s="109">
        <f>B42</f>
        <v>926</v>
      </c>
      <c r="C44" s="17" t="s">
        <v>11</v>
      </c>
      <c r="D44" s="17" t="s">
        <v>25</v>
      </c>
      <c r="E44" s="161" t="s">
        <v>45</v>
      </c>
      <c r="F44" s="161"/>
      <c r="G44" s="161"/>
      <c r="H44" s="18"/>
      <c r="I44" s="20">
        <f t="shared" si="4"/>
        <v>2.6</v>
      </c>
      <c r="J44" s="20">
        <f t="shared" si="4"/>
        <v>2.6</v>
      </c>
      <c r="K44" s="20">
        <v>100</v>
      </c>
    </row>
    <row r="45" spans="1:11" s="14" customFormat="1" ht="33.75" customHeight="1">
      <c r="A45" s="19" t="s">
        <v>184</v>
      </c>
      <c r="B45" s="109">
        <f t="shared" si="5"/>
        <v>926</v>
      </c>
      <c r="C45" s="17" t="s">
        <v>11</v>
      </c>
      <c r="D45" s="17" t="s">
        <v>25</v>
      </c>
      <c r="E45" s="161" t="s">
        <v>45</v>
      </c>
      <c r="F45" s="161"/>
      <c r="G45" s="161"/>
      <c r="H45" s="18" t="s">
        <v>27</v>
      </c>
      <c r="I45" s="20">
        <f t="shared" si="4"/>
        <v>2.6</v>
      </c>
      <c r="J45" s="20">
        <f t="shared" si="4"/>
        <v>2.6</v>
      </c>
      <c r="K45" s="20">
        <v>100</v>
      </c>
    </row>
    <row r="46" spans="1:11" s="14" customFormat="1" ht="33.75" customHeight="1">
      <c r="A46" s="19" t="s">
        <v>28</v>
      </c>
      <c r="B46" s="109">
        <f t="shared" si="5"/>
        <v>926</v>
      </c>
      <c r="C46" s="17" t="s">
        <v>11</v>
      </c>
      <c r="D46" s="17" t="s">
        <v>25</v>
      </c>
      <c r="E46" s="161" t="s">
        <v>45</v>
      </c>
      <c r="F46" s="161"/>
      <c r="G46" s="161"/>
      <c r="H46" s="18" t="s">
        <v>29</v>
      </c>
      <c r="I46" s="20">
        <v>2.6</v>
      </c>
      <c r="J46" s="20">
        <v>2.6</v>
      </c>
      <c r="K46" s="20">
        <v>100</v>
      </c>
    </row>
    <row r="47" spans="1:11" s="14" customFormat="1" ht="17.25" customHeight="1">
      <c r="A47" s="19" t="s">
        <v>165</v>
      </c>
      <c r="B47" s="109">
        <v>926</v>
      </c>
      <c r="C47" s="140" t="s">
        <v>11</v>
      </c>
      <c r="D47" s="140" t="s">
        <v>48</v>
      </c>
      <c r="E47" s="141"/>
      <c r="F47" s="142"/>
      <c r="G47" s="143"/>
      <c r="H47" s="18"/>
      <c r="I47" s="20">
        <f>I48</f>
        <v>25</v>
      </c>
      <c r="J47" s="20">
        <f>J48</f>
        <v>25</v>
      </c>
      <c r="K47" s="20">
        <f>K48</f>
        <v>100</v>
      </c>
    </row>
    <row r="48" spans="1:11" s="14" customFormat="1" ht="48" customHeight="1">
      <c r="A48" s="19" t="str">
        <f>A41</f>
        <v>Непрограммные расходы главных распорядителей бюджетных средствРомодановского сельского поселения  Ромодановского муниципального района Республики Мордовия</v>
      </c>
      <c r="B48" s="109">
        <f>B47</f>
        <v>926</v>
      </c>
      <c r="C48" s="33" t="s">
        <v>11</v>
      </c>
      <c r="D48" s="33" t="s">
        <v>48</v>
      </c>
      <c r="E48" s="165" t="s">
        <v>42</v>
      </c>
      <c r="F48" s="166"/>
      <c r="G48" s="167"/>
      <c r="H48" s="18"/>
      <c r="I48" s="34">
        <f t="shared" ref="I48:J51" si="6">I49</f>
        <v>25</v>
      </c>
      <c r="J48" s="20">
        <f t="shared" si="6"/>
        <v>25</v>
      </c>
      <c r="K48" s="20">
        <v>100</v>
      </c>
    </row>
    <row r="49" spans="1:11" s="14" customFormat="1" ht="58.5" customHeight="1">
      <c r="A49" s="19" t="str">
        <f>A42</f>
        <v>Непрограммные расходы в рамках обеспечения деятельности главных распорядителей бюджетных средствРомодановского сельского поселения Ромодановского муниципального района Республики Мордовия</v>
      </c>
      <c r="B49" s="109">
        <f t="shared" si="5"/>
        <v>926</v>
      </c>
      <c r="C49" s="33" t="s">
        <v>11</v>
      </c>
      <c r="D49" s="33" t="s">
        <v>48</v>
      </c>
      <c r="E49" s="165" t="s">
        <v>58</v>
      </c>
      <c r="F49" s="166"/>
      <c r="G49" s="167"/>
      <c r="H49" s="18"/>
      <c r="I49" s="34">
        <f>I51</f>
        <v>25</v>
      </c>
      <c r="J49" s="34">
        <f>J51</f>
        <v>25</v>
      </c>
      <c r="K49" s="20">
        <v>100</v>
      </c>
    </row>
    <row r="50" spans="1:11" s="14" customFormat="1" ht="16.5" customHeight="1">
      <c r="A50" s="19" t="str">
        <f>A28</f>
        <v>Расходы, связанные с муниципальным управлением</v>
      </c>
      <c r="B50" s="109">
        <v>926</v>
      </c>
      <c r="C50" s="33" t="s">
        <v>11</v>
      </c>
      <c r="D50" s="33" t="s">
        <v>48</v>
      </c>
      <c r="E50" s="148" t="s">
        <v>49</v>
      </c>
      <c r="F50" s="149"/>
      <c r="G50" s="150"/>
      <c r="H50" s="18"/>
      <c r="I50" s="34">
        <f>I51</f>
        <v>25</v>
      </c>
      <c r="J50" s="34">
        <f>J51</f>
        <v>25</v>
      </c>
      <c r="K50" s="20">
        <f>K51</f>
        <v>100</v>
      </c>
    </row>
    <row r="51" spans="1:11" s="14" customFormat="1" ht="49.5" customHeight="1">
      <c r="A51" s="89" t="s">
        <v>169</v>
      </c>
      <c r="B51" s="113">
        <f>B49</f>
        <v>926</v>
      </c>
      <c r="C51" s="33" t="s">
        <v>11</v>
      </c>
      <c r="D51" s="33" t="s">
        <v>48</v>
      </c>
      <c r="E51" s="165" t="s">
        <v>89</v>
      </c>
      <c r="F51" s="166"/>
      <c r="G51" s="167"/>
      <c r="H51" s="18"/>
      <c r="I51" s="34">
        <f t="shared" si="6"/>
        <v>25</v>
      </c>
      <c r="J51" s="34">
        <f t="shared" si="6"/>
        <v>25</v>
      </c>
      <c r="K51" s="20">
        <v>100</v>
      </c>
    </row>
    <row r="52" spans="1:11" s="14" customFormat="1" ht="18.75" customHeight="1">
      <c r="A52" s="98" t="s">
        <v>37</v>
      </c>
      <c r="B52" s="114">
        <f t="shared" si="5"/>
        <v>926</v>
      </c>
      <c r="C52" s="33" t="s">
        <v>11</v>
      </c>
      <c r="D52" s="33" t="s">
        <v>48</v>
      </c>
      <c r="E52" s="165" t="s">
        <v>89</v>
      </c>
      <c r="F52" s="166"/>
      <c r="G52" s="167"/>
      <c r="H52" s="18" t="s">
        <v>38</v>
      </c>
      <c r="I52" s="34">
        <f>I53</f>
        <v>25</v>
      </c>
      <c r="J52" s="34">
        <f>J53</f>
        <v>25</v>
      </c>
      <c r="K52" s="20">
        <v>100</v>
      </c>
    </row>
    <row r="53" spans="1:11" s="14" customFormat="1" ht="15.75" customHeight="1">
      <c r="A53" s="94" t="s">
        <v>185</v>
      </c>
      <c r="B53" s="114">
        <f>B52</f>
        <v>926</v>
      </c>
      <c r="C53" s="33" t="s">
        <v>11</v>
      </c>
      <c r="D53" s="33" t="s">
        <v>48</v>
      </c>
      <c r="E53" s="165" t="s">
        <v>89</v>
      </c>
      <c r="F53" s="166"/>
      <c r="G53" s="167"/>
      <c r="H53" s="18" t="s">
        <v>90</v>
      </c>
      <c r="I53" s="34">
        <v>25</v>
      </c>
      <c r="J53" s="34">
        <v>25</v>
      </c>
      <c r="K53" s="20">
        <f>K54</f>
        <v>100</v>
      </c>
    </row>
    <row r="54" spans="1:11" ht="15.75" customHeight="1">
      <c r="A54" s="19" t="s">
        <v>51</v>
      </c>
      <c r="B54" s="109">
        <f>B53</f>
        <v>926</v>
      </c>
      <c r="C54" s="17" t="s">
        <v>11</v>
      </c>
      <c r="D54" s="17" t="s">
        <v>52</v>
      </c>
      <c r="E54" s="161"/>
      <c r="F54" s="161"/>
      <c r="G54" s="161"/>
      <c r="H54" s="35"/>
      <c r="I54" s="20">
        <f t="shared" ref="I54:J56" si="7">I55</f>
        <v>240.8</v>
      </c>
      <c r="J54" s="20">
        <f t="shared" si="7"/>
        <v>240.8</v>
      </c>
      <c r="K54" s="20">
        <v>100</v>
      </c>
    </row>
    <row r="55" spans="1:11" ht="46.5" customHeight="1">
      <c r="A55" s="22" t="str">
        <f>A41</f>
        <v>Непрограммные расходы главных распорядителей бюджетных средствРомодановского сельского поселения  Ромодановского муниципального района Республики Мордовия</v>
      </c>
      <c r="B55" s="110">
        <f t="shared" ref="B55:B63" si="8">B54</f>
        <v>926</v>
      </c>
      <c r="C55" s="17" t="s">
        <v>11</v>
      </c>
      <c r="D55" s="17" t="s">
        <v>52</v>
      </c>
      <c r="E55" s="161" t="s">
        <v>42</v>
      </c>
      <c r="F55" s="161"/>
      <c r="G55" s="161"/>
      <c r="H55" s="35"/>
      <c r="I55" s="20">
        <f t="shared" si="7"/>
        <v>240.8</v>
      </c>
      <c r="J55" s="20">
        <f t="shared" si="7"/>
        <v>240.8</v>
      </c>
      <c r="K55" s="20">
        <v>100</v>
      </c>
    </row>
    <row r="56" spans="1:11" ht="61.5" customHeight="1">
      <c r="A56" s="22" t="str">
        <f>A42</f>
        <v>Непрограммные расходы в рамках обеспечения деятельности главных распорядителей бюджетных средствРомодановского сельского поселения Ромодановского муниципального района Республики Мордовия</v>
      </c>
      <c r="B56" s="110">
        <f t="shared" si="8"/>
        <v>926</v>
      </c>
      <c r="C56" s="17" t="s">
        <v>11</v>
      </c>
      <c r="D56" s="17" t="s">
        <v>52</v>
      </c>
      <c r="E56" s="161" t="s">
        <v>43</v>
      </c>
      <c r="F56" s="161"/>
      <c r="G56" s="161"/>
      <c r="H56" s="35"/>
      <c r="I56" s="20">
        <f t="shared" si="7"/>
        <v>240.8</v>
      </c>
      <c r="J56" s="20">
        <f t="shared" si="7"/>
        <v>240.8</v>
      </c>
      <c r="K56" s="20">
        <v>100</v>
      </c>
    </row>
    <row r="57" spans="1:11" ht="15" customHeight="1">
      <c r="A57" s="19" t="s">
        <v>17</v>
      </c>
      <c r="B57" s="109">
        <f t="shared" si="8"/>
        <v>926</v>
      </c>
      <c r="C57" s="54" t="s">
        <v>11</v>
      </c>
      <c r="D57" s="17" t="s">
        <v>52</v>
      </c>
      <c r="E57" s="161" t="s">
        <v>49</v>
      </c>
      <c r="F57" s="161"/>
      <c r="G57" s="161"/>
      <c r="H57" s="35"/>
      <c r="I57" s="20">
        <f>I59+I62</f>
        <v>240.8</v>
      </c>
      <c r="J57" s="20">
        <f>J58+J62</f>
        <v>240.8</v>
      </c>
      <c r="K57" s="20">
        <v>100</v>
      </c>
    </row>
    <row r="58" spans="1:11" ht="33.75" customHeight="1">
      <c r="A58" s="19" t="s">
        <v>155</v>
      </c>
      <c r="B58" s="109">
        <f t="shared" si="8"/>
        <v>926</v>
      </c>
      <c r="C58" s="54" t="s">
        <v>11</v>
      </c>
      <c r="D58" s="54" t="s">
        <v>52</v>
      </c>
      <c r="E58" s="161" t="s">
        <v>50</v>
      </c>
      <c r="F58" s="161"/>
      <c r="G58" s="161"/>
      <c r="H58" s="18"/>
      <c r="I58" s="20">
        <f t="shared" ref="I58:J59" si="9">I59</f>
        <v>20.8</v>
      </c>
      <c r="J58" s="20">
        <f t="shared" si="9"/>
        <v>20.8</v>
      </c>
      <c r="K58" s="20">
        <v>100</v>
      </c>
    </row>
    <row r="59" spans="1:11" ht="30" customHeight="1">
      <c r="A59" s="22" t="s">
        <v>184</v>
      </c>
      <c r="B59" s="110">
        <f t="shared" si="8"/>
        <v>926</v>
      </c>
      <c r="C59" s="54" t="s">
        <v>11</v>
      </c>
      <c r="D59" s="54" t="s">
        <v>52</v>
      </c>
      <c r="E59" s="161" t="s">
        <v>50</v>
      </c>
      <c r="F59" s="161"/>
      <c r="G59" s="161"/>
      <c r="H59" s="18" t="s">
        <v>27</v>
      </c>
      <c r="I59" s="20">
        <f t="shared" si="9"/>
        <v>20.8</v>
      </c>
      <c r="J59" s="20">
        <f t="shared" si="9"/>
        <v>20.8</v>
      </c>
      <c r="K59" s="20">
        <v>100</v>
      </c>
    </row>
    <row r="60" spans="1:11" ht="29.25" customHeight="1">
      <c r="A60" s="22" t="s">
        <v>28</v>
      </c>
      <c r="B60" s="110">
        <f t="shared" si="8"/>
        <v>926</v>
      </c>
      <c r="C60" s="54" t="s">
        <v>11</v>
      </c>
      <c r="D60" s="54" t="s">
        <v>52</v>
      </c>
      <c r="E60" s="161" t="s">
        <v>50</v>
      </c>
      <c r="F60" s="161"/>
      <c r="G60" s="161"/>
      <c r="H60" s="18" t="s">
        <v>29</v>
      </c>
      <c r="I60" s="20">
        <v>20.8</v>
      </c>
      <c r="J60" s="20">
        <v>20.8</v>
      </c>
      <c r="K60" s="20">
        <v>100</v>
      </c>
    </row>
    <row r="61" spans="1:11" ht="63" customHeight="1">
      <c r="A61" s="86" t="s">
        <v>186</v>
      </c>
      <c r="B61" s="110">
        <v>926</v>
      </c>
      <c r="C61" s="140" t="s">
        <v>11</v>
      </c>
      <c r="D61" s="140" t="s">
        <v>52</v>
      </c>
      <c r="E61" s="141" t="s">
        <v>166</v>
      </c>
      <c r="F61" s="142"/>
      <c r="G61" s="143"/>
      <c r="H61" s="18"/>
      <c r="I61" s="20">
        <f t="shared" ref="I61:J62" si="10">I62</f>
        <v>220</v>
      </c>
      <c r="J61" s="20">
        <f t="shared" si="10"/>
        <v>220</v>
      </c>
      <c r="K61" s="20">
        <v>100</v>
      </c>
    </row>
    <row r="62" spans="1:11" ht="15" customHeight="1">
      <c r="A62" s="37" t="s">
        <v>56</v>
      </c>
      <c r="B62" s="116">
        <f>B61</f>
        <v>926</v>
      </c>
      <c r="C62" s="36" t="s">
        <v>11</v>
      </c>
      <c r="D62" s="36" t="s">
        <v>52</v>
      </c>
      <c r="E62" s="171" t="s">
        <v>91</v>
      </c>
      <c r="F62" s="172"/>
      <c r="G62" s="173"/>
      <c r="H62" s="32" t="s">
        <v>38</v>
      </c>
      <c r="I62" s="29">
        <f t="shared" si="10"/>
        <v>220</v>
      </c>
      <c r="J62" s="29">
        <f t="shared" si="10"/>
        <v>220</v>
      </c>
      <c r="K62" s="20">
        <v>100</v>
      </c>
    </row>
    <row r="63" spans="1:11" ht="18" customHeight="1">
      <c r="A63" s="19" t="s">
        <v>39</v>
      </c>
      <c r="B63" s="109">
        <f t="shared" si="8"/>
        <v>926</v>
      </c>
      <c r="C63" s="36" t="s">
        <v>11</v>
      </c>
      <c r="D63" s="36" t="s">
        <v>52</v>
      </c>
      <c r="E63" s="171" t="s">
        <v>91</v>
      </c>
      <c r="F63" s="172"/>
      <c r="G63" s="173"/>
      <c r="H63" s="32" t="s">
        <v>40</v>
      </c>
      <c r="I63" s="29">
        <v>220</v>
      </c>
      <c r="J63" s="20">
        <v>220</v>
      </c>
      <c r="K63" s="20">
        <v>100</v>
      </c>
    </row>
    <row r="64" spans="1:11" ht="17.25" customHeight="1">
      <c r="A64" s="77" t="s">
        <v>94</v>
      </c>
      <c r="B64" s="117">
        <f>B63</f>
        <v>926</v>
      </c>
      <c r="C64" s="76" t="s">
        <v>13</v>
      </c>
      <c r="D64" s="76"/>
      <c r="E64" s="165"/>
      <c r="F64" s="166"/>
      <c r="G64" s="167"/>
      <c r="H64" s="18"/>
      <c r="I64" s="62">
        <f>I66</f>
        <v>476</v>
      </c>
      <c r="J64" s="75">
        <f t="shared" ref="J64:J70" si="11">J65</f>
        <v>476</v>
      </c>
      <c r="K64" s="75">
        <v>100</v>
      </c>
    </row>
    <row r="65" spans="1:11" ht="18" customHeight="1">
      <c r="A65" s="93" t="s">
        <v>95</v>
      </c>
      <c r="B65" s="115">
        <f>B64</f>
        <v>926</v>
      </c>
      <c r="C65" s="67" t="s">
        <v>13</v>
      </c>
      <c r="D65" s="67" t="s">
        <v>57</v>
      </c>
      <c r="E65" s="63"/>
      <c r="F65" s="64"/>
      <c r="G65" s="65"/>
      <c r="H65" s="18"/>
      <c r="I65" s="20">
        <f>I66</f>
        <v>476</v>
      </c>
      <c r="J65" s="20">
        <f t="shared" si="11"/>
        <v>476</v>
      </c>
      <c r="K65" s="20">
        <v>100</v>
      </c>
    </row>
    <row r="66" spans="1:11" ht="45" customHeight="1">
      <c r="A66" s="39" t="s">
        <v>187</v>
      </c>
      <c r="B66" s="118">
        <f t="shared" ref="B66:B78" si="12">B65</f>
        <v>926</v>
      </c>
      <c r="C66" s="67" t="s">
        <v>13</v>
      </c>
      <c r="D66" s="67" t="s">
        <v>57</v>
      </c>
      <c r="E66" s="165" t="s">
        <v>47</v>
      </c>
      <c r="F66" s="166"/>
      <c r="G66" s="167"/>
      <c r="H66" s="18"/>
      <c r="I66" s="20">
        <f>I67</f>
        <v>476</v>
      </c>
      <c r="J66" s="20">
        <f t="shared" si="11"/>
        <v>476</v>
      </c>
      <c r="K66" s="20">
        <v>100</v>
      </c>
    </row>
    <row r="67" spans="1:11" ht="31.5" customHeight="1">
      <c r="A67" s="19" t="s">
        <v>96</v>
      </c>
      <c r="B67" s="109">
        <f t="shared" si="12"/>
        <v>926</v>
      </c>
      <c r="C67" s="67" t="s">
        <v>13</v>
      </c>
      <c r="D67" s="67" t="s">
        <v>57</v>
      </c>
      <c r="E67" s="165" t="s">
        <v>92</v>
      </c>
      <c r="F67" s="166"/>
      <c r="G67" s="167"/>
      <c r="H67" s="18"/>
      <c r="I67" s="20">
        <f>I69</f>
        <v>476</v>
      </c>
      <c r="J67" s="20">
        <f t="shared" si="11"/>
        <v>476</v>
      </c>
      <c r="K67" s="20">
        <v>100</v>
      </c>
    </row>
    <row r="68" spans="1:11" ht="46.5" customHeight="1">
      <c r="A68" s="19" t="s">
        <v>97</v>
      </c>
      <c r="B68" s="109">
        <f t="shared" si="12"/>
        <v>926</v>
      </c>
      <c r="C68" s="67" t="s">
        <v>13</v>
      </c>
      <c r="D68" s="67" t="s">
        <v>57</v>
      </c>
      <c r="E68" s="165" t="s">
        <v>83</v>
      </c>
      <c r="F68" s="166"/>
      <c r="G68" s="167"/>
      <c r="H68" s="18"/>
      <c r="I68" s="20">
        <f>I69</f>
        <v>476</v>
      </c>
      <c r="J68" s="20">
        <f t="shared" si="11"/>
        <v>476</v>
      </c>
      <c r="K68" s="20">
        <v>100</v>
      </c>
    </row>
    <row r="69" spans="1:11" ht="45.75" customHeight="1">
      <c r="A69" s="19" t="s">
        <v>177</v>
      </c>
      <c r="B69" s="109">
        <f t="shared" si="12"/>
        <v>926</v>
      </c>
      <c r="C69" s="67" t="s">
        <v>13</v>
      </c>
      <c r="D69" s="67" t="s">
        <v>57</v>
      </c>
      <c r="E69" s="165" t="s">
        <v>93</v>
      </c>
      <c r="F69" s="166"/>
      <c r="G69" s="167"/>
      <c r="H69" s="18"/>
      <c r="I69" s="20">
        <f>I70</f>
        <v>476</v>
      </c>
      <c r="J69" s="20">
        <f t="shared" si="11"/>
        <v>476</v>
      </c>
      <c r="K69" s="20">
        <v>100</v>
      </c>
    </row>
    <row r="70" spans="1:11" ht="29.25" customHeight="1">
      <c r="A70" s="19" t="str">
        <f>A59</f>
        <v>Закупка товаров, работ и услуг для государственных (муниципальных) нужд</v>
      </c>
      <c r="B70" s="109">
        <f t="shared" si="12"/>
        <v>926</v>
      </c>
      <c r="C70" s="67" t="s">
        <v>13</v>
      </c>
      <c r="D70" s="67" t="s">
        <v>57</v>
      </c>
      <c r="E70" s="165" t="s">
        <v>93</v>
      </c>
      <c r="F70" s="166"/>
      <c r="G70" s="167"/>
      <c r="H70" s="18" t="s">
        <v>27</v>
      </c>
      <c r="I70" s="20">
        <f>I71</f>
        <v>476</v>
      </c>
      <c r="J70" s="20">
        <f t="shared" si="11"/>
        <v>476</v>
      </c>
      <c r="K70" s="20">
        <v>100</v>
      </c>
    </row>
    <row r="71" spans="1:11" ht="33" customHeight="1">
      <c r="A71" s="30" t="str">
        <f>A60</f>
        <v>Иные закупки товаров, работ и услуг для обеспечения государственных (муниципальных) нужд</v>
      </c>
      <c r="B71" s="119">
        <f t="shared" si="12"/>
        <v>926</v>
      </c>
      <c r="C71" s="66" t="s">
        <v>13</v>
      </c>
      <c r="D71" s="66" t="s">
        <v>57</v>
      </c>
      <c r="E71" s="181" t="s">
        <v>93</v>
      </c>
      <c r="F71" s="181"/>
      <c r="G71" s="181"/>
      <c r="H71" s="32" t="s">
        <v>29</v>
      </c>
      <c r="I71" s="29">
        <v>476</v>
      </c>
      <c r="J71" s="20">
        <v>476</v>
      </c>
      <c r="K71" s="20">
        <v>100</v>
      </c>
    </row>
    <row r="72" spans="1:11" ht="33.75" customHeight="1">
      <c r="A72" s="81" t="s">
        <v>170</v>
      </c>
      <c r="B72" s="120">
        <f>B71</f>
        <v>926</v>
      </c>
      <c r="C72" s="78" t="s">
        <v>57</v>
      </c>
      <c r="D72" s="31"/>
      <c r="E72" s="181"/>
      <c r="F72" s="181"/>
      <c r="G72" s="181"/>
      <c r="H72" s="32"/>
      <c r="I72" s="79">
        <f t="shared" ref="I72:I77" si="13">I73</f>
        <v>28.3</v>
      </c>
      <c r="J72" s="75">
        <f t="shared" ref="J72:J77" si="14">J73</f>
        <v>28.3</v>
      </c>
      <c r="K72" s="75">
        <v>100</v>
      </c>
    </row>
    <row r="73" spans="1:11" ht="29.25" customHeight="1">
      <c r="A73" s="82" t="s">
        <v>99</v>
      </c>
      <c r="B73" s="121">
        <f t="shared" si="12"/>
        <v>926</v>
      </c>
      <c r="C73" s="66" t="s">
        <v>57</v>
      </c>
      <c r="D73" s="66" t="s">
        <v>60</v>
      </c>
      <c r="E73" s="168"/>
      <c r="F73" s="169"/>
      <c r="G73" s="170"/>
      <c r="H73" s="32"/>
      <c r="I73" s="29">
        <f t="shared" si="13"/>
        <v>28.3</v>
      </c>
      <c r="J73" s="20">
        <f t="shared" si="14"/>
        <v>28.3</v>
      </c>
      <c r="K73" s="20">
        <v>100</v>
      </c>
    </row>
    <row r="74" spans="1:11" ht="43.5" customHeight="1">
      <c r="A74" s="80" t="str">
        <f>A55</f>
        <v>Непрограммные расходы главных распорядителей бюджетных средствРомодановского сельского поселения  Ромодановского муниципального района Республики Мордовия</v>
      </c>
      <c r="B74" s="121">
        <f t="shared" si="12"/>
        <v>926</v>
      </c>
      <c r="C74" s="36" t="s">
        <v>57</v>
      </c>
      <c r="D74" s="36" t="s">
        <v>60</v>
      </c>
      <c r="E74" s="171" t="s">
        <v>42</v>
      </c>
      <c r="F74" s="172"/>
      <c r="G74" s="173"/>
      <c r="H74" s="32"/>
      <c r="I74" s="29">
        <f t="shared" si="13"/>
        <v>28.3</v>
      </c>
      <c r="J74" s="29">
        <f t="shared" si="14"/>
        <v>28.3</v>
      </c>
      <c r="K74" s="20">
        <v>100</v>
      </c>
    </row>
    <row r="75" spans="1:11" ht="63" customHeight="1">
      <c r="A75" s="38" t="str">
        <f>A56</f>
        <v>Непрограммные расходы в рамках обеспечения деятельности главных распорядителей бюджетных средствРомодановского сельского поселения Ромодановского муниципального района Республики Мордовия</v>
      </c>
      <c r="B75" s="119">
        <f t="shared" si="12"/>
        <v>926</v>
      </c>
      <c r="C75" s="36" t="s">
        <v>57</v>
      </c>
      <c r="D75" s="36" t="s">
        <v>60</v>
      </c>
      <c r="E75" s="171" t="s">
        <v>43</v>
      </c>
      <c r="F75" s="172"/>
      <c r="G75" s="173"/>
      <c r="H75" s="32"/>
      <c r="I75" s="29">
        <f t="shared" si="13"/>
        <v>28.3</v>
      </c>
      <c r="J75" s="29">
        <f t="shared" si="14"/>
        <v>28.3</v>
      </c>
      <c r="K75" s="20">
        <v>100</v>
      </c>
    </row>
    <row r="76" spans="1:11" ht="34.5" customHeight="1">
      <c r="A76" s="38" t="s">
        <v>188</v>
      </c>
      <c r="B76" s="119">
        <f t="shared" si="12"/>
        <v>926</v>
      </c>
      <c r="C76" s="36" t="s">
        <v>57</v>
      </c>
      <c r="D76" s="36" t="s">
        <v>60</v>
      </c>
      <c r="E76" s="171" t="s">
        <v>98</v>
      </c>
      <c r="F76" s="172"/>
      <c r="G76" s="173"/>
      <c r="H76" s="32"/>
      <c r="I76" s="29">
        <f t="shared" si="13"/>
        <v>28.3</v>
      </c>
      <c r="J76" s="29">
        <f t="shared" si="14"/>
        <v>28.3</v>
      </c>
      <c r="K76" s="20">
        <v>100</v>
      </c>
    </row>
    <row r="77" spans="1:11" ht="32.25" customHeight="1">
      <c r="A77" s="38" t="str">
        <f>A59</f>
        <v>Закупка товаров, работ и услуг для государственных (муниципальных) нужд</v>
      </c>
      <c r="B77" s="119">
        <f t="shared" si="12"/>
        <v>926</v>
      </c>
      <c r="C77" s="36" t="s">
        <v>57</v>
      </c>
      <c r="D77" s="36" t="s">
        <v>60</v>
      </c>
      <c r="E77" s="171" t="s">
        <v>98</v>
      </c>
      <c r="F77" s="172"/>
      <c r="G77" s="173"/>
      <c r="H77" s="32" t="s">
        <v>27</v>
      </c>
      <c r="I77" s="29">
        <f t="shared" si="13"/>
        <v>28.3</v>
      </c>
      <c r="J77" s="20">
        <f t="shared" si="14"/>
        <v>28.3</v>
      </c>
      <c r="K77" s="20">
        <v>100</v>
      </c>
    </row>
    <row r="78" spans="1:11" ht="33.75" customHeight="1">
      <c r="A78" s="38" t="str">
        <f>A60</f>
        <v>Иные закупки товаров, работ и услуг для обеспечения государственных (муниципальных) нужд</v>
      </c>
      <c r="B78" s="119">
        <f t="shared" si="12"/>
        <v>926</v>
      </c>
      <c r="C78" s="36" t="s">
        <v>57</v>
      </c>
      <c r="D78" s="36" t="s">
        <v>60</v>
      </c>
      <c r="E78" s="171" t="s">
        <v>98</v>
      </c>
      <c r="F78" s="172"/>
      <c r="G78" s="173"/>
      <c r="H78" s="32" t="s">
        <v>29</v>
      </c>
      <c r="I78" s="29">
        <v>28.3</v>
      </c>
      <c r="J78" s="20">
        <v>28.3</v>
      </c>
      <c r="K78" s="20">
        <v>100</v>
      </c>
    </row>
    <row r="79" spans="1:11" ht="15.75" customHeight="1">
      <c r="A79" s="42" t="s">
        <v>61</v>
      </c>
      <c r="B79" s="122">
        <f>B78</f>
        <v>926</v>
      </c>
      <c r="C79" s="16" t="s">
        <v>25</v>
      </c>
      <c r="D79" s="61"/>
      <c r="E79" s="161"/>
      <c r="F79" s="161"/>
      <c r="G79" s="161"/>
      <c r="H79" s="18"/>
      <c r="I79" s="62">
        <f>I80+I101</f>
        <v>39652.9</v>
      </c>
      <c r="J79" s="75">
        <f>J80+J101</f>
        <v>39434.600000000006</v>
      </c>
      <c r="K79" s="75">
        <v>99.4</v>
      </c>
    </row>
    <row r="80" spans="1:11" ht="18" customHeight="1">
      <c r="A80" s="19" t="s">
        <v>100</v>
      </c>
      <c r="B80" s="109">
        <f>B79</f>
        <v>926</v>
      </c>
      <c r="C80" s="17" t="s">
        <v>25</v>
      </c>
      <c r="D80" s="17" t="s">
        <v>59</v>
      </c>
      <c r="E80" s="161"/>
      <c r="F80" s="161"/>
      <c r="G80" s="161"/>
      <c r="H80" s="18"/>
      <c r="I80" s="20">
        <f>I81+I86+I93</f>
        <v>39497.9</v>
      </c>
      <c r="J80" s="20">
        <f>J81+J86+J93</f>
        <v>39279.600000000006</v>
      </c>
      <c r="K80" s="20">
        <v>99.4</v>
      </c>
    </row>
    <row r="81" spans="1:11" ht="32.25" customHeight="1">
      <c r="A81" s="99" t="s">
        <v>101</v>
      </c>
      <c r="B81" s="139">
        <f>B80</f>
        <v>926</v>
      </c>
      <c r="C81" s="17" t="s">
        <v>25</v>
      </c>
      <c r="D81" s="17" t="s">
        <v>59</v>
      </c>
      <c r="E81" s="161" t="s">
        <v>30</v>
      </c>
      <c r="F81" s="161"/>
      <c r="G81" s="161"/>
      <c r="H81" s="18"/>
      <c r="I81" s="20">
        <f t="shared" ref="I81:J84" si="15">I82</f>
        <v>924.1</v>
      </c>
      <c r="J81" s="20">
        <f t="shared" si="15"/>
        <v>924.1</v>
      </c>
      <c r="K81" s="20">
        <v>100</v>
      </c>
    </row>
    <row r="82" spans="1:11" ht="17.25" customHeight="1">
      <c r="A82" s="100" t="s">
        <v>102</v>
      </c>
      <c r="B82" s="139">
        <f>B80</f>
        <v>926</v>
      </c>
      <c r="C82" s="17" t="s">
        <v>25</v>
      </c>
      <c r="D82" s="17" t="s">
        <v>59</v>
      </c>
      <c r="E82" s="161" t="s">
        <v>103</v>
      </c>
      <c r="F82" s="161"/>
      <c r="G82" s="161"/>
      <c r="H82" s="18"/>
      <c r="I82" s="20">
        <f t="shared" si="15"/>
        <v>924.1</v>
      </c>
      <c r="J82" s="20">
        <f t="shared" si="15"/>
        <v>924.1</v>
      </c>
      <c r="K82" s="20">
        <v>100</v>
      </c>
    </row>
    <row r="83" spans="1:11" ht="18.75" customHeight="1">
      <c r="A83" s="23" t="s">
        <v>105</v>
      </c>
      <c r="B83" s="109">
        <f>B80</f>
        <v>926</v>
      </c>
      <c r="C83" s="17" t="s">
        <v>25</v>
      </c>
      <c r="D83" s="17" t="s">
        <v>59</v>
      </c>
      <c r="E83" s="165" t="s">
        <v>104</v>
      </c>
      <c r="F83" s="166"/>
      <c r="G83" s="167"/>
      <c r="H83" s="18"/>
      <c r="I83" s="20">
        <f t="shared" si="15"/>
        <v>924.1</v>
      </c>
      <c r="J83" s="20">
        <f t="shared" si="15"/>
        <v>924.1</v>
      </c>
      <c r="K83" s="20">
        <v>100</v>
      </c>
    </row>
    <row r="84" spans="1:11" ht="30.75" customHeight="1">
      <c r="A84" s="101" t="s">
        <v>53</v>
      </c>
      <c r="B84" s="139">
        <f>B83</f>
        <v>926</v>
      </c>
      <c r="C84" s="17" t="s">
        <v>25</v>
      </c>
      <c r="D84" s="17" t="s">
        <v>59</v>
      </c>
      <c r="E84" s="165" t="s">
        <v>104</v>
      </c>
      <c r="F84" s="166"/>
      <c r="G84" s="167"/>
      <c r="H84" s="18" t="s">
        <v>54</v>
      </c>
      <c r="I84" s="20">
        <f t="shared" si="15"/>
        <v>924.1</v>
      </c>
      <c r="J84" s="20">
        <f t="shared" si="15"/>
        <v>924.1</v>
      </c>
      <c r="K84" s="20">
        <v>100</v>
      </c>
    </row>
    <row r="85" spans="1:11" ht="19.5" customHeight="1">
      <c r="A85" s="19" t="s">
        <v>82</v>
      </c>
      <c r="B85" s="109">
        <f>B83</f>
        <v>926</v>
      </c>
      <c r="C85" s="17" t="s">
        <v>25</v>
      </c>
      <c r="D85" s="17" t="s">
        <v>59</v>
      </c>
      <c r="E85" s="165" t="s">
        <v>104</v>
      </c>
      <c r="F85" s="166"/>
      <c r="G85" s="167"/>
      <c r="H85" s="18" t="s">
        <v>55</v>
      </c>
      <c r="I85" s="20">
        <v>924.1</v>
      </c>
      <c r="J85" s="20">
        <v>924.1</v>
      </c>
      <c r="K85" s="20">
        <v>100</v>
      </c>
    </row>
    <row r="86" spans="1:11" ht="62.25" customHeight="1">
      <c r="A86" s="48" t="s">
        <v>189</v>
      </c>
      <c r="B86" s="112">
        <f>B85</f>
        <v>926</v>
      </c>
      <c r="C86" s="61" t="s">
        <v>25</v>
      </c>
      <c r="D86" s="61" t="s">
        <v>59</v>
      </c>
      <c r="E86" s="63" t="s">
        <v>106</v>
      </c>
      <c r="F86" s="64"/>
      <c r="G86" s="65"/>
      <c r="H86" s="18"/>
      <c r="I86" s="20">
        <f t="shared" ref="I86:I91" si="16">I87</f>
        <v>9125.9</v>
      </c>
      <c r="J86" s="20">
        <f t="shared" ref="J86:J91" si="17">J87</f>
        <v>8907.6</v>
      </c>
      <c r="K86" s="20">
        <v>97.6</v>
      </c>
    </row>
    <row r="87" spans="1:11" ht="64.5" customHeight="1">
      <c r="A87" s="48" t="s">
        <v>110</v>
      </c>
      <c r="B87" s="112">
        <f t="shared" ref="B87:B111" si="18">B86</f>
        <v>926</v>
      </c>
      <c r="C87" s="61" t="s">
        <v>25</v>
      </c>
      <c r="D87" s="61" t="s">
        <v>59</v>
      </c>
      <c r="E87" s="63" t="s">
        <v>107</v>
      </c>
      <c r="F87" s="64"/>
      <c r="G87" s="65"/>
      <c r="H87" s="18"/>
      <c r="I87" s="20">
        <f t="shared" si="16"/>
        <v>9125.9</v>
      </c>
      <c r="J87" s="20">
        <f t="shared" si="17"/>
        <v>8907.6</v>
      </c>
      <c r="K87" s="20">
        <v>97.6</v>
      </c>
    </row>
    <row r="88" spans="1:11" ht="45.75" customHeight="1">
      <c r="A88" s="48" t="s">
        <v>111</v>
      </c>
      <c r="B88" s="112">
        <f t="shared" si="18"/>
        <v>926</v>
      </c>
      <c r="C88" s="61" t="s">
        <v>25</v>
      </c>
      <c r="D88" s="61" t="s">
        <v>59</v>
      </c>
      <c r="E88" s="63" t="s">
        <v>108</v>
      </c>
      <c r="F88" s="64"/>
      <c r="G88" s="65"/>
      <c r="H88" s="18"/>
      <c r="I88" s="20">
        <f>I90</f>
        <v>9125.9</v>
      </c>
      <c r="J88" s="20">
        <f>J90</f>
        <v>8907.6</v>
      </c>
      <c r="K88" s="20">
        <v>97.6</v>
      </c>
    </row>
    <row r="89" spans="1:11" ht="45.75" customHeight="1">
      <c r="A89" s="48" t="s">
        <v>190</v>
      </c>
      <c r="B89" s="112">
        <v>926</v>
      </c>
      <c r="C89" s="144" t="s">
        <v>25</v>
      </c>
      <c r="D89" s="144" t="s">
        <v>59</v>
      </c>
      <c r="E89" s="165" t="s">
        <v>171</v>
      </c>
      <c r="F89" s="166"/>
      <c r="G89" s="167"/>
      <c r="H89" s="18"/>
      <c r="I89" s="20">
        <f>I90</f>
        <v>9125.9</v>
      </c>
      <c r="J89" s="20">
        <f>J90</f>
        <v>8907.6</v>
      </c>
      <c r="K89" s="20">
        <f>K90</f>
        <v>97.6</v>
      </c>
    </row>
    <row r="90" spans="1:11" ht="180" customHeight="1">
      <c r="A90" s="154" t="s">
        <v>176</v>
      </c>
      <c r="B90" s="112">
        <f>B88</f>
        <v>926</v>
      </c>
      <c r="C90" s="61" t="s">
        <v>25</v>
      </c>
      <c r="D90" s="61" t="s">
        <v>59</v>
      </c>
      <c r="E90" s="63" t="s">
        <v>109</v>
      </c>
      <c r="F90" s="64"/>
      <c r="G90" s="65"/>
      <c r="H90" s="18"/>
      <c r="I90" s="20">
        <f t="shared" si="16"/>
        <v>9125.9</v>
      </c>
      <c r="J90" s="20">
        <f t="shared" si="17"/>
        <v>8907.6</v>
      </c>
      <c r="K90" s="20">
        <v>97.6</v>
      </c>
    </row>
    <row r="91" spans="1:11" ht="33.75" customHeight="1">
      <c r="A91" s="26" t="s">
        <v>184</v>
      </c>
      <c r="B91" s="112">
        <f t="shared" si="18"/>
        <v>926</v>
      </c>
      <c r="C91" s="61" t="s">
        <v>25</v>
      </c>
      <c r="D91" s="61" t="s">
        <v>59</v>
      </c>
      <c r="E91" s="63" t="s">
        <v>109</v>
      </c>
      <c r="F91" s="64"/>
      <c r="G91" s="65"/>
      <c r="H91" s="18" t="s">
        <v>27</v>
      </c>
      <c r="I91" s="20">
        <f t="shared" si="16"/>
        <v>9125.9</v>
      </c>
      <c r="J91" s="20">
        <f t="shared" si="17"/>
        <v>8907.6</v>
      </c>
      <c r="K91" s="20">
        <v>97.6</v>
      </c>
    </row>
    <row r="92" spans="1:11" ht="33.75" customHeight="1">
      <c r="A92" s="26" t="s">
        <v>28</v>
      </c>
      <c r="B92" s="112">
        <f t="shared" si="18"/>
        <v>926</v>
      </c>
      <c r="C92" s="61" t="s">
        <v>25</v>
      </c>
      <c r="D92" s="61" t="s">
        <v>59</v>
      </c>
      <c r="E92" s="63" t="s">
        <v>109</v>
      </c>
      <c r="F92" s="64"/>
      <c r="G92" s="65"/>
      <c r="H92" s="18" t="s">
        <v>29</v>
      </c>
      <c r="I92" s="20">
        <v>9125.9</v>
      </c>
      <c r="J92" s="20">
        <v>8907.6</v>
      </c>
      <c r="K92" s="20">
        <v>97.6</v>
      </c>
    </row>
    <row r="93" spans="1:11" ht="45" customHeight="1">
      <c r="A93" s="82" t="s">
        <v>156</v>
      </c>
      <c r="B93" s="121">
        <f>B92</f>
        <v>926</v>
      </c>
      <c r="C93" s="67" t="s">
        <v>25</v>
      </c>
      <c r="D93" s="67" t="s">
        <v>59</v>
      </c>
      <c r="E93" s="162" t="s">
        <v>62</v>
      </c>
      <c r="F93" s="163"/>
      <c r="G93" s="164"/>
      <c r="H93" s="44"/>
      <c r="I93" s="20">
        <f>I94</f>
        <v>29447.9</v>
      </c>
      <c r="J93" s="20">
        <f>J94</f>
        <v>29447.9</v>
      </c>
      <c r="K93" s="20">
        <v>100</v>
      </c>
    </row>
    <row r="94" spans="1:11" ht="45.75" customHeight="1">
      <c r="A94" s="95" t="s">
        <v>63</v>
      </c>
      <c r="B94" s="113">
        <f t="shared" si="18"/>
        <v>926</v>
      </c>
      <c r="C94" s="67" t="s">
        <v>25</v>
      </c>
      <c r="D94" s="67" t="s">
        <v>59</v>
      </c>
      <c r="E94" s="162" t="s">
        <v>64</v>
      </c>
      <c r="F94" s="163"/>
      <c r="G94" s="164"/>
      <c r="H94" s="44"/>
      <c r="I94" s="20">
        <f>I95+I98</f>
        <v>29447.9</v>
      </c>
      <c r="J94" s="20">
        <f>J95+J98</f>
        <v>29447.9</v>
      </c>
      <c r="K94" s="20">
        <v>100</v>
      </c>
    </row>
    <row r="95" spans="1:11" ht="35.25" customHeight="1">
      <c r="A95" s="89" t="s">
        <v>114</v>
      </c>
      <c r="B95" s="113">
        <f t="shared" si="18"/>
        <v>926</v>
      </c>
      <c r="C95" s="67" t="s">
        <v>25</v>
      </c>
      <c r="D95" s="67" t="s">
        <v>59</v>
      </c>
      <c r="E95" s="162" t="s">
        <v>112</v>
      </c>
      <c r="F95" s="163"/>
      <c r="G95" s="164"/>
      <c r="H95" s="44"/>
      <c r="I95" s="20">
        <f t="shared" ref="I95:J96" si="19">I96</f>
        <v>23385.9</v>
      </c>
      <c r="J95" s="20">
        <f t="shared" si="19"/>
        <v>23385.9</v>
      </c>
      <c r="K95" s="20">
        <v>100</v>
      </c>
    </row>
    <row r="96" spans="1:11" ht="34.5" customHeight="1">
      <c r="A96" s="19" t="str">
        <f>A91</f>
        <v>Закупка товаров, работ и услуг для государственных (муниципальных) нужд</v>
      </c>
      <c r="B96" s="109">
        <f t="shared" si="18"/>
        <v>926</v>
      </c>
      <c r="C96" s="67" t="s">
        <v>25</v>
      </c>
      <c r="D96" s="67" t="s">
        <v>59</v>
      </c>
      <c r="E96" s="162" t="s">
        <v>112</v>
      </c>
      <c r="F96" s="163"/>
      <c r="G96" s="164"/>
      <c r="H96" s="44" t="s">
        <v>27</v>
      </c>
      <c r="I96" s="20">
        <f t="shared" si="19"/>
        <v>23385.9</v>
      </c>
      <c r="J96" s="20">
        <f t="shared" si="19"/>
        <v>23385.9</v>
      </c>
      <c r="K96" s="20">
        <v>100</v>
      </c>
    </row>
    <row r="97" spans="1:11" ht="32.25" customHeight="1">
      <c r="A97" s="19" t="str">
        <f>A92</f>
        <v>Иные закупки товаров, работ и услуг для обеспечения государственных (муниципальных) нужд</v>
      </c>
      <c r="B97" s="109">
        <f t="shared" si="18"/>
        <v>926</v>
      </c>
      <c r="C97" s="67" t="s">
        <v>25</v>
      </c>
      <c r="D97" s="67" t="s">
        <v>59</v>
      </c>
      <c r="E97" s="162" t="s">
        <v>112</v>
      </c>
      <c r="F97" s="163"/>
      <c r="G97" s="164"/>
      <c r="H97" s="44" t="s">
        <v>29</v>
      </c>
      <c r="I97" s="20">
        <v>23385.9</v>
      </c>
      <c r="J97" s="20">
        <v>23385.9</v>
      </c>
      <c r="K97" s="20">
        <v>100</v>
      </c>
    </row>
    <row r="98" spans="1:11" ht="35.25" customHeight="1">
      <c r="A98" s="89" t="s">
        <v>114</v>
      </c>
      <c r="B98" s="113">
        <f>B97</f>
        <v>926</v>
      </c>
      <c r="C98" s="67" t="s">
        <v>25</v>
      </c>
      <c r="D98" s="67" t="s">
        <v>59</v>
      </c>
      <c r="E98" s="162" t="s">
        <v>113</v>
      </c>
      <c r="F98" s="163"/>
      <c r="G98" s="164"/>
      <c r="H98" s="44"/>
      <c r="I98" s="20">
        <f t="shared" ref="I98:J99" si="20">I99</f>
        <v>6062</v>
      </c>
      <c r="J98" s="20">
        <f t="shared" si="20"/>
        <v>6062</v>
      </c>
      <c r="K98" s="20">
        <v>100</v>
      </c>
    </row>
    <row r="99" spans="1:11" ht="30.75" customHeight="1">
      <c r="A99" s="19" t="str">
        <f>A96</f>
        <v>Закупка товаров, работ и услуг для государственных (муниципальных) нужд</v>
      </c>
      <c r="B99" s="109">
        <f t="shared" si="18"/>
        <v>926</v>
      </c>
      <c r="C99" s="67" t="s">
        <v>25</v>
      </c>
      <c r="D99" s="67" t="s">
        <v>59</v>
      </c>
      <c r="E99" s="162" t="s">
        <v>113</v>
      </c>
      <c r="F99" s="163"/>
      <c r="G99" s="164"/>
      <c r="H99" s="44" t="s">
        <v>27</v>
      </c>
      <c r="I99" s="20">
        <f t="shared" si="20"/>
        <v>6062</v>
      </c>
      <c r="J99" s="20">
        <f t="shared" si="20"/>
        <v>6062</v>
      </c>
      <c r="K99" s="20">
        <v>100</v>
      </c>
    </row>
    <row r="100" spans="1:11" ht="35.25" customHeight="1">
      <c r="A100" s="19" t="str">
        <f>A97</f>
        <v>Иные закупки товаров, работ и услуг для обеспечения государственных (муниципальных) нужд</v>
      </c>
      <c r="B100" s="109">
        <f t="shared" si="18"/>
        <v>926</v>
      </c>
      <c r="C100" s="67" t="s">
        <v>25</v>
      </c>
      <c r="D100" s="67" t="s">
        <v>59</v>
      </c>
      <c r="E100" s="162" t="s">
        <v>113</v>
      </c>
      <c r="F100" s="163"/>
      <c r="G100" s="164"/>
      <c r="H100" s="44" t="s">
        <v>29</v>
      </c>
      <c r="I100" s="20">
        <v>6062</v>
      </c>
      <c r="J100" s="20">
        <v>6062</v>
      </c>
      <c r="K100" s="20">
        <v>100</v>
      </c>
    </row>
    <row r="101" spans="1:11" ht="15" customHeight="1">
      <c r="A101" s="39" t="s">
        <v>65</v>
      </c>
      <c r="B101" s="118">
        <f>B100</f>
        <v>926</v>
      </c>
      <c r="C101" s="25" t="s">
        <v>25</v>
      </c>
      <c r="D101" s="25" t="s">
        <v>66</v>
      </c>
      <c r="E101" s="177"/>
      <c r="F101" s="177"/>
      <c r="G101" s="177"/>
      <c r="H101" s="44"/>
      <c r="I101" s="20">
        <f>I102</f>
        <v>155</v>
      </c>
      <c r="J101" s="20">
        <f>J102</f>
        <v>155</v>
      </c>
      <c r="K101" s="20">
        <v>100</v>
      </c>
    </row>
    <row r="102" spans="1:11" ht="45" customHeight="1">
      <c r="A102" s="50" t="str">
        <f>A74</f>
        <v>Непрограммные расходы главных распорядителей бюджетных средствРомодановского сельского поселения  Ромодановского муниципального района Республики Мордовия</v>
      </c>
      <c r="B102" s="123">
        <f t="shared" si="18"/>
        <v>926</v>
      </c>
      <c r="C102" s="25" t="s">
        <v>25</v>
      </c>
      <c r="D102" s="25" t="s">
        <v>66</v>
      </c>
      <c r="E102" s="177" t="s">
        <v>42</v>
      </c>
      <c r="F102" s="177"/>
      <c r="G102" s="177"/>
      <c r="H102" s="44"/>
      <c r="I102" s="20">
        <f>I103</f>
        <v>155</v>
      </c>
      <c r="J102" s="20">
        <f>J103</f>
        <v>155</v>
      </c>
      <c r="K102" s="20">
        <v>100</v>
      </c>
    </row>
    <row r="103" spans="1:11" ht="60.75" customHeight="1">
      <c r="A103" s="49" t="str">
        <f>A56</f>
        <v>Непрограммные расходы в рамках обеспечения деятельности главных распорядителей бюджетных средствРомодановского сельского поселения Ромодановского муниципального района Республики Мордовия</v>
      </c>
      <c r="B103" s="124">
        <f t="shared" si="18"/>
        <v>926</v>
      </c>
      <c r="C103" s="25" t="s">
        <v>25</v>
      </c>
      <c r="D103" s="25" t="s">
        <v>66</v>
      </c>
      <c r="E103" s="177" t="s">
        <v>58</v>
      </c>
      <c r="F103" s="177"/>
      <c r="G103" s="177"/>
      <c r="H103" s="44"/>
      <c r="I103" s="20">
        <f>I107+I104</f>
        <v>155</v>
      </c>
      <c r="J103" s="20">
        <f>J104+J107</f>
        <v>155</v>
      </c>
      <c r="K103" s="20">
        <v>100</v>
      </c>
    </row>
    <row r="104" spans="1:11" ht="21" customHeight="1">
      <c r="A104" s="92" t="s">
        <v>116</v>
      </c>
      <c r="B104" s="115">
        <f t="shared" si="18"/>
        <v>926</v>
      </c>
      <c r="C104" s="67" t="s">
        <v>25</v>
      </c>
      <c r="D104" s="67" t="s">
        <v>66</v>
      </c>
      <c r="E104" s="162" t="s">
        <v>115</v>
      </c>
      <c r="F104" s="163"/>
      <c r="G104" s="164"/>
      <c r="H104" s="44"/>
      <c r="I104" s="20">
        <f t="shared" ref="I104:J105" si="21">I105</f>
        <v>35</v>
      </c>
      <c r="J104" s="20">
        <f t="shared" si="21"/>
        <v>35</v>
      </c>
      <c r="K104" s="20">
        <v>100</v>
      </c>
    </row>
    <row r="105" spans="1:11" ht="32.25" customHeight="1">
      <c r="A105" s="49" t="str">
        <f>A96</f>
        <v>Закупка товаров, работ и услуг для государственных (муниципальных) нужд</v>
      </c>
      <c r="B105" s="124">
        <f t="shared" si="18"/>
        <v>926</v>
      </c>
      <c r="C105" s="67" t="s">
        <v>25</v>
      </c>
      <c r="D105" s="67" t="s">
        <v>66</v>
      </c>
      <c r="E105" s="162" t="s">
        <v>115</v>
      </c>
      <c r="F105" s="163"/>
      <c r="G105" s="164"/>
      <c r="H105" s="44" t="s">
        <v>27</v>
      </c>
      <c r="I105" s="20">
        <f t="shared" si="21"/>
        <v>35</v>
      </c>
      <c r="J105" s="20">
        <f t="shared" si="21"/>
        <v>35</v>
      </c>
      <c r="K105" s="20">
        <v>100</v>
      </c>
    </row>
    <row r="106" spans="1:11" ht="32.25" customHeight="1">
      <c r="A106" s="49" t="str">
        <f>A97</f>
        <v>Иные закупки товаров, работ и услуг для обеспечения государственных (муниципальных) нужд</v>
      </c>
      <c r="B106" s="124">
        <f t="shared" si="18"/>
        <v>926</v>
      </c>
      <c r="C106" s="67" t="s">
        <v>25</v>
      </c>
      <c r="D106" s="67" t="s">
        <v>66</v>
      </c>
      <c r="E106" s="162" t="s">
        <v>115</v>
      </c>
      <c r="F106" s="163"/>
      <c r="G106" s="164"/>
      <c r="H106" s="44" t="s">
        <v>29</v>
      </c>
      <c r="I106" s="20">
        <v>35</v>
      </c>
      <c r="J106" s="20">
        <v>35</v>
      </c>
      <c r="K106" s="20">
        <v>100</v>
      </c>
    </row>
    <row r="107" spans="1:11" ht="19.5" customHeight="1">
      <c r="A107" s="92" t="s">
        <v>118</v>
      </c>
      <c r="B107" s="115">
        <f>B106</f>
        <v>926</v>
      </c>
      <c r="C107" s="25" t="s">
        <v>25</v>
      </c>
      <c r="D107" s="25" t="s">
        <v>66</v>
      </c>
      <c r="E107" s="177" t="s">
        <v>67</v>
      </c>
      <c r="F107" s="177"/>
      <c r="G107" s="177"/>
      <c r="H107" s="44"/>
      <c r="I107" s="20">
        <f t="shared" ref="I107:J108" si="22">I108</f>
        <v>120</v>
      </c>
      <c r="J107" s="20">
        <f t="shared" si="22"/>
        <v>120</v>
      </c>
      <c r="K107" s="20">
        <v>100</v>
      </c>
    </row>
    <row r="108" spans="1:11" ht="28.5" customHeight="1">
      <c r="A108" s="43" t="str">
        <f>A105</f>
        <v>Закупка товаров, работ и услуг для государственных (муниципальных) нужд</v>
      </c>
      <c r="B108" s="118">
        <f t="shared" si="18"/>
        <v>926</v>
      </c>
      <c r="C108" s="25" t="s">
        <v>25</v>
      </c>
      <c r="D108" s="25" t="s">
        <v>66</v>
      </c>
      <c r="E108" s="177" t="s">
        <v>67</v>
      </c>
      <c r="F108" s="177"/>
      <c r="G108" s="177"/>
      <c r="H108" s="44" t="s">
        <v>27</v>
      </c>
      <c r="I108" s="20">
        <f t="shared" si="22"/>
        <v>120</v>
      </c>
      <c r="J108" s="20">
        <f t="shared" si="22"/>
        <v>120</v>
      </c>
      <c r="K108" s="20">
        <v>100</v>
      </c>
    </row>
    <row r="109" spans="1:11" ht="33" customHeight="1">
      <c r="A109" s="19" t="str">
        <f>A106</f>
        <v>Иные закупки товаров, работ и услуг для обеспечения государственных (муниципальных) нужд</v>
      </c>
      <c r="B109" s="109">
        <f t="shared" si="18"/>
        <v>926</v>
      </c>
      <c r="C109" s="25" t="s">
        <v>25</v>
      </c>
      <c r="D109" s="25" t="s">
        <v>66</v>
      </c>
      <c r="E109" s="177" t="s">
        <v>67</v>
      </c>
      <c r="F109" s="177"/>
      <c r="G109" s="177"/>
      <c r="H109" s="44" t="s">
        <v>29</v>
      </c>
      <c r="I109" s="20">
        <v>120</v>
      </c>
      <c r="J109" s="20">
        <v>120</v>
      </c>
      <c r="K109" s="20">
        <v>100</v>
      </c>
    </row>
    <row r="110" spans="1:11" ht="15">
      <c r="A110" s="87" t="s">
        <v>68</v>
      </c>
      <c r="B110" s="125">
        <f>B109</f>
        <v>926</v>
      </c>
      <c r="C110" s="16" t="s">
        <v>46</v>
      </c>
      <c r="D110" s="41"/>
      <c r="E110" s="165"/>
      <c r="F110" s="166"/>
      <c r="G110" s="167"/>
      <c r="H110" s="18"/>
      <c r="I110" s="75">
        <f>I111+I116+I149</f>
        <v>18311.7</v>
      </c>
      <c r="J110" s="75">
        <f>J111+J116+J149</f>
        <v>17771.2</v>
      </c>
      <c r="K110" s="75">
        <v>97</v>
      </c>
    </row>
    <row r="111" spans="1:11" ht="17.25" customHeight="1">
      <c r="A111" s="19" t="s">
        <v>69</v>
      </c>
      <c r="B111" s="109">
        <f t="shared" si="18"/>
        <v>926</v>
      </c>
      <c r="C111" s="17" t="s">
        <v>46</v>
      </c>
      <c r="D111" s="17" t="s">
        <v>13</v>
      </c>
      <c r="E111" s="161"/>
      <c r="F111" s="161"/>
      <c r="G111" s="161"/>
      <c r="H111" s="17"/>
      <c r="I111" s="20">
        <f>I113</f>
        <v>589.1</v>
      </c>
      <c r="J111" s="20">
        <f>J113</f>
        <v>589.1</v>
      </c>
      <c r="K111" s="20">
        <v>100</v>
      </c>
    </row>
    <row r="112" spans="1:11" ht="64.5" customHeight="1">
      <c r="A112" s="153" t="str">
        <f>A123</f>
        <v xml:space="preserve"> Муниципальная программа "Комплексного развития систем коммунальной инфраструктуры Ромодановского сельского поселения Ромодановского муниципального района Республики Мордовия на 2017-2027 гг"</v>
      </c>
      <c r="B112" s="109">
        <v>926</v>
      </c>
      <c r="C112" s="152" t="s">
        <v>46</v>
      </c>
      <c r="D112" s="152" t="s">
        <v>13</v>
      </c>
      <c r="E112" s="165" t="s">
        <v>175</v>
      </c>
      <c r="F112" s="166"/>
      <c r="G112" s="167"/>
      <c r="H112" s="152"/>
      <c r="I112" s="20">
        <f>I113</f>
        <v>589.1</v>
      </c>
      <c r="J112" s="20">
        <f>J113</f>
        <v>589.1</v>
      </c>
      <c r="K112" s="20">
        <f>K113</f>
        <v>100</v>
      </c>
    </row>
    <row r="113" spans="1:12" ht="47.25" customHeight="1">
      <c r="A113" s="91" t="s">
        <v>119</v>
      </c>
      <c r="B113" s="121">
        <f>B111</f>
        <v>926</v>
      </c>
      <c r="C113" s="83" t="s">
        <v>46</v>
      </c>
      <c r="D113" s="25" t="s">
        <v>13</v>
      </c>
      <c r="E113" s="177" t="s">
        <v>117</v>
      </c>
      <c r="F113" s="177"/>
      <c r="G113" s="177"/>
      <c r="H113" s="17"/>
      <c r="I113" s="20">
        <f t="shared" ref="I113:J114" si="23">I114</f>
        <v>589.1</v>
      </c>
      <c r="J113" s="20">
        <f t="shared" si="23"/>
        <v>589.1</v>
      </c>
      <c r="K113" s="20">
        <v>100</v>
      </c>
    </row>
    <row r="114" spans="1:12" ht="31.5" customHeight="1">
      <c r="A114" s="19" t="str">
        <f>A105</f>
        <v>Закупка товаров, работ и услуг для государственных (муниципальных) нужд</v>
      </c>
      <c r="B114" s="126">
        <f t="shared" ref="B114:B137" si="24">B113</f>
        <v>926</v>
      </c>
      <c r="C114" s="45" t="s">
        <v>46</v>
      </c>
      <c r="D114" s="25" t="s">
        <v>13</v>
      </c>
      <c r="E114" s="177" t="s">
        <v>117</v>
      </c>
      <c r="F114" s="177"/>
      <c r="G114" s="177"/>
      <c r="H114" s="61" t="s">
        <v>27</v>
      </c>
      <c r="I114" s="20">
        <f t="shared" si="23"/>
        <v>589.1</v>
      </c>
      <c r="J114" s="20">
        <f t="shared" si="23"/>
        <v>589.1</v>
      </c>
      <c r="K114" s="20">
        <v>100</v>
      </c>
    </row>
    <row r="115" spans="1:12" ht="30" customHeight="1">
      <c r="A115" s="50" t="str">
        <f>A106</f>
        <v>Иные закупки товаров, работ и услуг для обеспечения государственных (муниципальных) нужд</v>
      </c>
      <c r="B115" s="127">
        <f t="shared" si="24"/>
        <v>926</v>
      </c>
      <c r="C115" s="45" t="s">
        <v>46</v>
      </c>
      <c r="D115" s="25" t="s">
        <v>13</v>
      </c>
      <c r="E115" s="177" t="s">
        <v>117</v>
      </c>
      <c r="F115" s="177"/>
      <c r="G115" s="177"/>
      <c r="H115" s="61" t="s">
        <v>29</v>
      </c>
      <c r="I115" s="20">
        <v>589.1</v>
      </c>
      <c r="J115" s="20">
        <v>589.1</v>
      </c>
      <c r="K115" s="20">
        <v>100</v>
      </c>
    </row>
    <row r="116" spans="1:12" ht="18.75" customHeight="1">
      <c r="A116" s="46" t="s">
        <v>75</v>
      </c>
      <c r="B116" s="129">
        <f>B115</f>
        <v>926</v>
      </c>
      <c r="C116" s="36" t="s">
        <v>46</v>
      </c>
      <c r="D116" s="36" t="s">
        <v>57</v>
      </c>
      <c r="E116" s="174"/>
      <c r="F116" s="175"/>
      <c r="G116" s="176"/>
      <c r="H116" s="31"/>
      <c r="I116" s="29">
        <f>I117+I123+I133+I138+I144</f>
        <v>12287.1</v>
      </c>
      <c r="J116" s="20">
        <f>J117+J123+J133+J138+J144</f>
        <v>11746.6</v>
      </c>
      <c r="K116" s="20">
        <v>95.6</v>
      </c>
    </row>
    <row r="117" spans="1:12" ht="30" customHeight="1">
      <c r="A117" s="95" t="s">
        <v>127</v>
      </c>
      <c r="B117" s="113">
        <f t="shared" si="24"/>
        <v>926</v>
      </c>
      <c r="C117" s="36" t="s">
        <v>46</v>
      </c>
      <c r="D117" s="36" t="s">
        <v>57</v>
      </c>
      <c r="E117" s="174" t="s">
        <v>46</v>
      </c>
      <c r="F117" s="175"/>
      <c r="G117" s="176"/>
      <c r="H117" s="31"/>
      <c r="I117" s="29">
        <f t="shared" ref="I117:I121" si="25">I118</f>
        <v>1099.0999999999999</v>
      </c>
      <c r="J117" s="20">
        <f t="shared" ref="J117:J121" si="26">J118</f>
        <v>1099.0999999999999</v>
      </c>
      <c r="K117" s="20">
        <v>100</v>
      </c>
    </row>
    <row r="118" spans="1:12" ht="44.25" customHeight="1">
      <c r="A118" s="95" t="s">
        <v>126</v>
      </c>
      <c r="B118" s="113">
        <f t="shared" si="24"/>
        <v>926</v>
      </c>
      <c r="C118" s="31" t="s">
        <v>46</v>
      </c>
      <c r="D118" s="31" t="s">
        <v>57</v>
      </c>
      <c r="E118" s="171" t="s">
        <v>121</v>
      </c>
      <c r="F118" s="172"/>
      <c r="G118" s="173"/>
      <c r="H118" s="31"/>
      <c r="I118" s="29">
        <f t="shared" si="25"/>
        <v>1099.0999999999999</v>
      </c>
      <c r="J118" s="20">
        <f t="shared" si="26"/>
        <v>1099.0999999999999</v>
      </c>
      <c r="K118" s="20">
        <v>100</v>
      </c>
      <c r="L118" s="3" t="s">
        <v>120</v>
      </c>
    </row>
    <row r="119" spans="1:12" ht="43.5" customHeight="1">
      <c r="A119" s="89" t="s">
        <v>125</v>
      </c>
      <c r="B119" s="113">
        <f t="shared" si="24"/>
        <v>926</v>
      </c>
      <c r="C119" s="36" t="s">
        <v>46</v>
      </c>
      <c r="D119" s="36" t="s">
        <v>57</v>
      </c>
      <c r="E119" s="174" t="s">
        <v>122</v>
      </c>
      <c r="F119" s="175"/>
      <c r="G119" s="176"/>
      <c r="H119" s="31"/>
      <c r="I119" s="29">
        <f t="shared" si="25"/>
        <v>1099.0999999999999</v>
      </c>
      <c r="J119" s="20">
        <f t="shared" si="26"/>
        <v>1099.0999999999999</v>
      </c>
      <c r="K119" s="20">
        <v>100</v>
      </c>
    </row>
    <row r="120" spans="1:12" ht="45" customHeight="1">
      <c r="A120" s="95" t="s">
        <v>124</v>
      </c>
      <c r="B120" s="113">
        <f t="shared" si="24"/>
        <v>926</v>
      </c>
      <c r="C120" s="36" t="s">
        <v>46</v>
      </c>
      <c r="D120" s="36" t="s">
        <v>57</v>
      </c>
      <c r="E120" s="174" t="s">
        <v>123</v>
      </c>
      <c r="F120" s="175"/>
      <c r="G120" s="176"/>
      <c r="H120" s="31"/>
      <c r="I120" s="29">
        <f t="shared" si="25"/>
        <v>1099.0999999999999</v>
      </c>
      <c r="J120" s="20">
        <f t="shared" si="26"/>
        <v>1099.0999999999999</v>
      </c>
      <c r="K120" s="20">
        <v>100</v>
      </c>
    </row>
    <row r="121" spans="1:12" ht="30.75" customHeight="1">
      <c r="A121" s="88" t="str">
        <f>A114</f>
        <v>Закупка товаров, работ и услуг для государственных (муниципальных) нужд</v>
      </c>
      <c r="B121" s="130">
        <f t="shared" si="24"/>
        <v>926</v>
      </c>
      <c r="C121" s="36" t="s">
        <v>46</v>
      </c>
      <c r="D121" s="36" t="s">
        <v>57</v>
      </c>
      <c r="E121" s="174" t="s">
        <v>123</v>
      </c>
      <c r="F121" s="175"/>
      <c r="G121" s="176"/>
      <c r="H121" s="66" t="s">
        <v>27</v>
      </c>
      <c r="I121" s="29">
        <f t="shared" si="25"/>
        <v>1099.0999999999999</v>
      </c>
      <c r="J121" s="20">
        <f t="shared" si="26"/>
        <v>1099.0999999999999</v>
      </c>
      <c r="K121" s="20">
        <v>100</v>
      </c>
    </row>
    <row r="122" spans="1:12" ht="30" customHeight="1">
      <c r="A122" s="88" t="str">
        <f>A115</f>
        <v>Иные закупки товаров, работ и услуг для обеспечения государственных (муниципальных) нужд</v>
      </c>
      <c r="B122" s="131">
        <f t="shared" si="24"/>
        <v>926</v>
      </c>
      <c r="C122" s="45" t="s">
        <v>46</v>
      </c>
      <c r="D122" s="67" t="s">
        <v>57</v>
      </c>
      <c r="E122" s="162" t="s">
        <v>123</v>
      </c>
      <c r="F122" s="163"/>
      <c r="G122" s="164"/>
      <c r="H122" s="61" t="s">
        <v>29</v>
      </c>
      <c r="I122" s="20">
        <v>1099.0999999999999</v>
      </c>
      <c r="J122" s="20">
        <v>1099.0999999999999</v>
      </c>
      <c r="K122" s="20">
        <v>100</v>
      </c>
    </row>
    <row r="123" spans="1:12" ht="61.5" customHeight="1">
      <c r="A123" s="82" t="s">
        <v>191</v>
      </c>
      <c r="B123" s="132">
        <f>B122</f>
        <v>926</v>
      </c>
      <c r="C123" s="68" t="s">
        <v>46</v>
      </c>
      <c r="D123" s="67" t="s">
        <v>57</v>
      </c>
      <c r="E123" s="162" t="s">
        <v>106</v>
      </c>
      <c r="F123" s="163"/>
      <c r="G123" s="164"/>
      <c r="H123" s="61"/>
      <c r="I123" s="20">
        <f>I125</f>
        <v>8325.6</v>
      </c>
      <c r="J123" s="20">
        <f>J125</f>
        <v>7785.1</v>
      </c>
      <c r="K123" s="20">
        <v>93.5</v>
      </c>
    </row>
    <row r="124" spans="1:12" ht="61.5" customHeight="1">
      <c r="A124" s="82" t="s">
        <v>192</v>
      </c>
      <c r="B124" s="132"/>
      <c r="C124" s="158"/>
      <c r="D124" s="159"/>
      <c r="E124" s="156"/>
      <c r="F124" s="157"/>
      <c r="G124" s="158"/>
      <c r="H124" s="155"/>
      <c r="I124" s="20"/>
      <c r="J124" s="20"/>
      <c r="K124" s="20"/>
    </row>
    <row r="125" spans="1:12" ht="31.5" customHeight="1">
      <c r="A125" s="82" t="s">
        <v>193</v>
      </c>
      <c r="B125" s="132">
        <f>B123</f>
        <v>926</v>
      </c>
      <c r="C125" s="68" t="s">
        <v>46</v>
      </c>
      <c r="D125" s="67" t="s">
        <v>57</v>
      </c>
      <c r="E125" s="162" t="s">
        <v>128</v>
      </c>
      <c r="F125" s="163"/>
      <c r="G125" s="164"/>
      <c r="H125" s="61"/>
      <c r="I125" s="20">
        <f>I126</f>
        <v>8325.6</v>
      </c>
      <c r="J125" s="20">
        <f>J126</f>
        <v>7785.1</v>
      </c>
      <c r="K125" s="20">
        <v>93.5</v>
      </c>
    </row>
    <row r="126" spans="1:12" ht="32.25" customHeight="1">
      <c r="A126" s="82" t="s">
        <v>132</v>
      </c>
      <c r="B126" s="132">
        <f t="shared" si="24"/>
        <v>926</v>
      </c>
      <c r="C126" s="68" t="s">
        <v>46</v>
      </c>
      <c r="D126" s="67" t="s">
        <v>57</v>
      </c>
      <c r="E126" s="162" t="s">
        <v>129</v>
      </c>
      <c r="F126" s="163"/>
      <c r="G126" s="164"/>
      <c r="H126" s="61"/>
      <c r="I126" s="20">
        <f>I127+I130</f>
        <v>8325.6</v>
      </c>
      <c r="J126" s="20">
        <f>J127+J130</f>
        <v>7785.1</v>
      </c>
      <c r="K126" s="20">
        <v>93.5</v>
      </c>
    </row>
    <row r="127" spans="1:12" ht="18" customHeight="1">
      <c r="A127" s="93" t="s">
        <v>131</v>
      </c>
      <c r="B127" s="133">
        <f t="shared" si="24"/>
        <v>926</v>
      </c>
      <c r="C127" s="68" t="s">
        <v>46</v>
      </c>
      <c r="D127" s="67" t="s">
        <v>57</v>
      </c>
      <c r="E127" s="162" t="s">
        <v>130</v>
      </c>
      <c r="F127" s="163"/>
      <c r="G127" s="164"/>
      <c r="H127" s="61"/>
      <c r="I127" s="20">
        <f>I128</f>
        <v>2025.3</v>
      </c>
      <c r="J127" s="20">
        <f>J128</f>
        <v>1536.4</v>
      </c>
      <c r="K127" s="20">
        <v>75.900000000000006</v>
      </c>
    </row>
    <row r="128" spans="1:12" ht="29.25" customHeight="1">
      <c r="A128" s="88" t="str">
        <f>A121</f>
        <v>Закупка товаров, работ и услуг для государственных (муниципальных) нужд</v>
      </c>
      <c r="B128" s="131">
        <f t="shared" si="24"/>
        <v>926</v>
      </c>
      <c r="C128" s="68" t="s">
        <v>46</v>
      </c>
      <c r="D128" s="67" t="s">
        <v>57</v>
      </c>
      <c r="E128" s="162" t="s">
        <v>130</v>
      </c>
      <c r="F128" s="163"/>
      <c r="G128" s="164"/>
      <c r="H128" s="61" t="s">
        <v>27</v>
      </c>
      <c r="I128" s="20">
        <f>I129</f>
        <v>2025.3</v>
      </c>
      <c r="J128" s="20">
        <f>J129</f>
        <v>1536.4</v>
      </c>
      <c r="K128" s="20">
        <v>75.900000000000006</v>
      </c>
    </row>
    <row r="129" spans="1:11" ht="33" customHeight="1">
      <c r="A129" s="88" t="str">
        <f>A122</f>
        <v>Иные закупки товаров, работ и услуг для обеспечения государственных (муниципальных) нужд</v>
      </c>
      <c r="B129" s="131">
        <f t="shared" si="24"/>
        <v>926</v>
      </c>
      <c r="C129" s="68" t="s">
        <v>46</v>
      </c>
      <c r="D129" s="67" t="s">
        <v>57</v>
      </c>
      <c r="E129" s="84" t="s">
        <v>130</v>
      </c>
      <c r="F129" s="90"/>
      <c r="G129" s="85"/>
      <c r="H129" s="61" t="s">
        <v>29</v>
      </c>
      <c r="I129" s="20">
        <v>2025.3</v>
      </c>
      <c r="J129" s="20">
        <v>1536.4</v>
      </c>
      <c r="K129" s="20">
        <v>75.900000000000006</v>
      </c>
    </row>
    <row r="130" spans="1:11" ht="33.75" customHeight="1">
      <c r="A130" s="82" t="s">
        <v>134</v>
      </c>
      <c r="B130" s="132">
        <f>B129</f>
        <v>926</v>
      </c>
      <c r="C130" s="68" t="s">
        <v>46</v>
      </c>
      <c r="D130" s="67" t="s">
        <v>57</v>
      </c>
      <c r="E130" s="162" t="s">
        <v>133</v>
      </c>
      <c r="F130" s="163"/>
      <c r="G130" s="164"/>
      <c r="H130" s="61"/>
      <c r="I130" s="20">
        <f>I131</f>
        <v>6300.3</v>
      </c>
      <c r="J130" s="20">
        <f>J131</f>
        <v>6248.7</v>
      </c>
      <c r="K130" s="20">
        <v>99.2</v>
      </c>
    </row>
    <row r="131" spans="1:11" ht="32.25" customHeight="1">
      <c r="A131" s="88" t="str">
        <f>A128</f>
        <v>Закупка товаров, работ и услуг для государственных (муниципальных) нужд</v>
      </c>
      <c r="B131" s="131">
        <f t="shared" si="24"/>
        <v>926</v>
      </c>
      <c r="C131" s="68" t="s">
        <v>46</v>
      </c>
      <c r="D131" s="67" t="s">
        <v>57</v>
      </c>
      <c r="E131" s="162" t="s">
        <v>133</v>
      </c>
      <c r="F131" s="163"/>
      <c r="G131" s="164"/>
      <c r="H131" s="61" t="s">
        <v>27</v>
      </c>
      <c r="I131" s="20">
        <f>I132</f>
        <v>6300.3</v>
      </c>
      <c r="J131" s="20">
        <f>J132</f>
        <v>6248.7</v>
      </c>
      <c r="K131" s="20">
        <v>99.2</v>
      </c>
    </row>
    <row r="132" spans="1:11" ht="30" customHeight="1">
      <c r="A132" s="88" t="str">
        <f>A129</f>
        <v>Иные закупки товаров, работ и услуг для обеспечения государственных (муниципальных) нужд</v>
      </c>
      <c r="B132" s="131">
        <f t="shared" si="24"/>
        <v>926</v>
      </c>
      <c r="C132" s="68" t="s">
        <v>46</v>
      </c>
      <c r="D132" s="67" t="s">
        <v>57</v>
      </c>
      <c r="E132" s="162" t="s">
        <v>133</v>
      </c>
      <c r="F132" s="163"/>
      <c r="G132" s="164"/>
      <c r="H132" s="61" t="s">
        <v>29</v>
      </c>
      <c r="I132" s="20">
        <v>6300.3</v>
      </c>
      <c r="J132" s="20">
        <v>6248.7</v>
      </c>
      <c r="K132" s="20">
        <v>99.2</v>
      </c>
    </row>
    <row r="133" spans="1:11" ht="48" customHeight="1">
      <c r="A133" s="82" t="s">
        <v>135</v>
      </c>
      <c r="B133" s="132">
        <f>B132</f>
        <v>926</v>
      </c>
      <c r="C133" s="74" t="s">
        <v>46</v>
      </c>
      <c r="D133" s="71" t="s">
        <v>57</v>
      </c>
      <c r="E133" s="72" t="s">
        <v>71</v>
      </c>
      <c r="F133" s="73"/>
      <c r="G133" s="74"/>
      <c r="H133" s="69"/>
      <c r="I133" s="20">
        <f t="shared" ref="I133:J136" si="27">I134</f>
        <v>1046.3</v>
      </c>
      <c r="J133" s="20">
        <f t="shared" si="27"/>
        <v>1046.3</v>
      </c>
      <c r="K133" s="20">
        <v>100</v>
      </c>
    </row>
    <row r="134" spans="1:11" ht="33.75" customHeight="1">
      <c r="A134" s="82" t="s">
        <v>136</v>
      </c>
      <c r="B134" s="132">
        <f t="shared" si="24"/>
        <v>926</v>
      </c>
      <c r="C134" s="74" t="s">
        <v>46</v>
      </c>
      <c r="D134" s="71" t="s">
        <v>57</v>
      </c>
      <c r="E134" s="162" t="s">
        <v>73</v>
      </c>
      <c r="F134" s="163"/>
      <c r="G134" s="164"/>
      <c r="H134" s="69"/>
      <c r="I134" s="20">
        <f>I135</f>
        <v>1046.3</v>
      </c>
      <c r="J134" s="20">
        <f>J135</f>
        <v>1046.3</v>
      </c>
      <c r="K134" s="20">
        <v>100</v>
      </c>
    </row>
    <row r="135" spans="1:11" ht="15.75" customHeight="1">
      <c r="A135" s="82" t="s">
        <v>178</v>
      </c>
      <c r="B135" s="132">
        <f>B134</f>
        <v>926</v>
      </c>
      <c r="C135" s="74" t="s">
        <v>46</v>
      </c>
      <c r="D135" s="71" t="s">
        <v>57</v>
      </c>
      <c r="E135" s="162" t="s">
        <v>137</v>
      </c>
      <c r="F135" s="163"/>
      <c r="G135" s="164"/>
      <c r="H135" s="69"/>
      <c r="I135" s="20">
        <f t="shared" si="27"/>
        <v>1046.3</v>
      </c>
      <c r="J135" s="20">
        <f t="shared" si="27"/>
        <v>1046.3</v>
      </c>
      <c r="K135" s="20">
        <v>100</v>
      </c>
    </row>
    <row r="136" spans="1:11" ht="28.5" customHeight="1">
      <c r="A136" s="88" t="str">
        <f>A131</f>
        <v>Закупка товаров, работ и услуг для государственных (муниципальных) нужд</v>
      </c>
      <c r="B136" s="131">
        <f t="shared" si="24"/>
        <v>926</v>
      </c>
      <c r="C136" s="74" t="s">
        <v>46</v>
      </c>
      <c r="D136" s="71" t="s">
        <v>57</v>
      </c>
      <c r="E136" s="162" t="s">
        <v>137</v>
      </c>
      <c r="F136" s="163"/>
      <c r="G136" s="164"/>
      <c r="H136" s="69" t="s">
        <v>27</v>
      </c>
      <c r="I136" s="20">
        <f t="shared" si="27"/>
        <v>1046.3</v>
      </c>
      <c r="J136" s="20">
        <f t="shared" si="27"/>
        <v>1046.3</v>
      </c>
      <c r="K136" s="20">
        <v>100</v>
      </c>
    </row>
    <row r="137" spans="1:11" ht="30" customHeight="1">
      <c r="A137" s="88" t="str">
        <f>A132</f>
        <v>Иные закупки товаров, работ и услуг для обеспечения государственных (муниципальных) нужд</v>
      </c>
      <c r="B137" s="131">
        <f t="shared" si="24"/>
        <v>926</v>
      </c>
      <c r="C137" s="74" t="s">
        <v>46</v>
      </c>
      <c r="D137" s="71" t="s">
        <v>57</v>
      </c>
      <c r="E137" s="162" t="s">
        <v>137</v>
      </c>
      <c r="F137" s="163"/>
      <c r="G137" s="164"/>
      <c r="H137" s="69" t="s">
        <v>29</v>
      </c>
      <c r="I137" s="20">
        <v>1046.3</v>
      </c>
      <c r="J137" s="20">
        <v>1046.3</v>
      </c>
      <c r="K137" s="20">
        <v>100</v>
      </c>
    </row>
    <row r="138" spans="1:11" ht="50.25" customHeight="1">
      <c r="A138" s="102" t="s">
        <v>140</v>
      </c>
      <c r="B138" s="132">
        <f>B137</f>
        <v>926</v>
      </c>
      <c r="C138" s="74" t="s">
        <v>46</v>
      </c>
      <c r="D138" s="71" t="s">
        <v>57</v>
      </c>
      <c r="E138" s="72" t="s">
        <v>138</v>
      </c>
      <c r="F138" s="73"/>
      <c r="G138" s="74"/>
      <c r="H138" s="69"/>
      <c r="I138" s="20">
        <f t="shared" ref="I138:J142" si="28">I139</f>
        <v>1726.1</v>
      </c>
      <c r="J138" s="20">
        <f t="shared" si="28"/>
        <v>1726.1</v>
      </c>
      <c r="K138" s="20">
        <v>100</v>
      </c>
    </row>
    <row r="139" spans="1:11" ht="29.25" customHeight="1">
      <c r="A139" s="82" t="s">
        <v>141</v>
      </c>
      <c r="B139" s="121">
        <f t="shared" ref="B139:B152" si="29">B138</f>
        <v>926</v>
      </c>
      <c r="C139" s="71" t="s">
        <v>46</v>
      </c>
      <c r="D139" s="71" t="s">
        <v>57</v>
      </c>
      <c r="E139" s="162" t="s">
        <v>139</v>
      </c>
      <c r="F139" s="163"/>
      <c r="G139" s="164"/>
      <c r="H139" s="69"/>
      <c r="I139" s="20">
        <f t="shared" si="28"/>
        <v>1726.1</v>
      </c>
      <c r="J139" s="20">
        <f t="shared" si="28"/>
        <v>1726.1</v>
      </c>
      <c r="K139" s="20">
        <v>100</v>
      </c>
    </row>
    <row r="140" spans="1:11" ht="31.5" customHeight="1">
      <c r="A140" s="82" t="s">
        <v>142</v>
      </c>
      <c r="B140" s="132">
        <f t="shared" si="29"/>
        <v>926</v>
      </c>
      <c r="C140" s="74" t="s">
        <v>46</v>
      </c>
      <c r="D140" s="71" t="s">
        <v>57</v>
      </c>
      <c r="E140" s="162" t="s">
        <v>143</v>
      </c>
      <c r="F140" s="163"/>
      <c r="G140" s="164"/>
      <c r="H140" s="69"/>
      <c r="I140" s="20">
        <f t="shared" si="28"/>
        <v>1726.1</v>
      </c>
      <c r="J140" s="20">
        <f t="shared" si="28"/>
        <v>1726.1</v>
      </c>
      <c r="K140" s="20">
        <v>100</v>
      </c>
    </row>
    <row r="141" spans="1:11" ht="18" customHeight="1">
      <c r="A141" s="91" t="s">
        <v>194</v>
      </c>
      <c r="B141" s="121">
        <f t="shared" si="29"/>
        <v>926</v>
      </c>
      <c r="C141" s="74" t="s">
        <v>46</v>
      </c>
      <c r="D141" s="71" t="s">
        <v>57</v>
      </c>
      <c r="E141" s="162" t="s">
        <v>144</v>
      </c>
      <c r="F141" s="163"/>
      <c r="G141" s="164"/>
      <c r="H141" s="69"/>
      <c r="I141" s="20">
        <f t="shared" si="28"/>
        <v>1726.1</v>
      </c>
      <c r="J141" s="20">
        <f t="shared" si="28"/>
        <v>1726.1</v>
      </c>
      <c r="K141" s="20">
        <v>100</v>
      </c>
    </row>
    <row r="142" spans="1:11" ht="34.5" customHeight="1">
      <c r="A142" s="88" t="str">
        <f>A136</f>
        <v>Закупка товаров, работ и услуг для государственных (муниципальных) нужд</v>
      </c>
      <c r="B142" s="131">
        <f t="shared" si="29"/>
        <v>926</v>
      </c>
      <c r="C142" s="74" t="s">
        <v>46</v>
      </c>
      <c r="D142" s="71" t="s">
        <v>57</v>
      </c>
      <c r="E142" s="162" t="s">
        <v>144</v>
      </c>
      <c r="F142" s="163"/>
      <c r="G142" s="164"/>
      <c r="H142" s="69" t="s">
        <v>27</v>
      </c>
      <c r="I142" s="20">
        <f t="shared" si="28"/>
        <v>1726.1</v>
      </c>
      <c r="J142" s="20">
        <f t="shared" si="28"/>
        <v>1726.1</v>
      </c>
      <c r="K142" s="104">
        <v>100</v>
      </c>
    </row>
    <row r="143" spans="1:11" ht="30" customHeight="1">
      <c r="A143" s="88" t="str">
        <f>A137</f>
        <v>Иные закупки товаров, работ и услуг для обеспечения государственных (муниципальных) нужд</v>
      </c>
      <c r="B143" s="131">
        <f t="shared" si="29"/>
        <v>926</v>
      </c>
      <c r="C143" s="74" t="s">
        <v>46</v>
      </c>
      <c r="D143" s="71" t="s">
        <v>57</v>
      </c>
      <c r="E143" s="72" t="s">
        <v>144</v>
      </c>
      <c r="F143" s="73"/>
      <c r="G143" s="74"/>
      <c r="H143" s="69" t="s">
        <v>29</v>
      </c>
      <c r="I143" s="20">
        <v>1726.1</v>
      </c>
      <c r="J143" s="20">
        <v>1726.1</v>
      </c>
      <c r="K143" s="20">
        <v>100</v>
      </c>
    </row>
    <row r="144" spans="1:11" ht="44.25" customHeight="1">
      <c r="A144" s="95" t="s">
        <v>146</v>
      </c>
      <c r="B144" s="134">
        <f>B143</f>
        <v>926</v>
      </c>
      <c r="C144" s="74" t="s">
        <v>46</v>
      </c>
      <c r="D144" s="71" t="s">
        <v>57</v>
      </c>
      <c r="E144" s="162" t="s">
        <v>42</v>
      </c>
      <c r="F144" s="163"/>
      <c r="G144" s="164"/>
      <c r="H144" s="69"/>
      <c r="I144" s="20">
        <f t="shared" ref="I144:J147" si="30">I145</f>
        <v>90</v>
      </c>
      <c r="J144" s="20">
        <f t="shared" si="30"/>
        <v>90</v>
      </c>
      <c r="K144" s="20">
        <v>100</v>
      </c>
    </row>
    <row r="145" spans="1:11" ht="61.5" customHeight="1">
      <c r="A145" s="95" t="s">
        <v>147</v>
      </c>
      <c r="B145" s="134">
        <f t="shared" si="29"/>
        <v>926</v>
      </c>
      <c r="C145" s="74" t="s">
        <v>46</v>
      </c>
      <c r="D145" s="71" t="s">
        <v>57</v>
      </c>
      <c r="E145" s="162" t="s">
        <v>43</v>
      </c>
      <c r="F145" s="163"/>
      <c r="G145" s="164"/>
      <c r="H145" s="69"/>
      <c r="I145" s="20">
        <f t="shared" si="30"/>
        <v>90</v>
      </c>
      <c r="J145" s="20">
        <f t="shared" si="30"/>
        <v>90</v>
      </c>
      <c r="K145" s="20">
        <v>100</v>
      </c>
    </row>
    <row r="146" spans="1:11" ht="17.25" customHeight="1">
      <c r="A146" s="47" t="s">
        <v>195</v>
      </c>
      <c r="B146" s="131">
        <f t="shared" si="29"/>
        <v>926</v>
      </c>
      <c r="C146" s="74" t="s">
        <v>46</v>
      </c>
      <c r="D146" s="71" t="s">
        <v>57</v>
      </c>
      <c r="E146" s="162" t="s">
        <v>145</v>
      </c>
      <c r="F146" s="163"/>
      <c r="G146" s="164"/>
      <c r="H146" s="69"/>
      <c r="I146" s="20">
        <f t="shared" si="30"/>
        <v>90</v>
      </c>
      <c r="J146" s="20">
        <f t="shared" si="30"/>
        <v>90</v>
      </c>
      <c r="K146" s="20">
        <v>100</v>
      </c>
    </row>
    <row r="147" spans="1:11" ht="29.25" customHeight="1">
      <c r="A147" s="88" t="str">
        <f>A136</f>
        <v>Закупка товаров, работ и услуг для государственных (муниципальных) нужд</v>
      </c>
      <c r="B147" s="131">
        <f t="shared" si="29"/>
        <v>926</v>
      </c>
      <c r="C147" s="74" t="s">
        <v>46</v>
      </c>
      <c r="D147" s="71" t="s">
        <v>57</v>
      </c>
      <c r="E147" s="178" t="s">
        <v>145</v>
      </c>
      <c r="F147" s="179"/>
      <c r="G147" s="180"/>
      <c r="H147" s="69" t="s">
        <v>27</v>
      </c>
      <c r="I147" s="20">
        <f t="shared" si="30"/>
        <v>90</v>
      </c>
      <c r="J147" s="20">
        <f t="shared" si="30"/>
        <v>90</v>
      </c>
      <c r="K147" s="20">
        <v>100</v>
      </c>
    </row>
    <row r="148" spans="1:11" ht="32.25" customHeight="1">
      <c r="A148" s="88" t="str">
        <f>A143</f>
        <v>Иные закупки товаров, работ и услуг для обеспечения государственных (муниципальных) нужд</v>
      </c>
      <c r="B148" s="131">
        <f t="shared" si="29"/>
        <v>926</v>
      </c>
      <c r="C148" s="74" t="s">
        <v>46</v>
      </c>
      <c r="D148" s="71" t="s">
        <v>57</v>
      </c>
      <c r="E148" s="162" t="s">
        <v>145</v>
      </c>
      <c r="F148" s="163"/>
      <c r="G148" s="164"/>
      <c r="H148" s="69" t="s">
        <v>29</v>
      </c>
      <c r="I148" s="20">
        <v>90</v>
      </c>
      <c r="J148" s="20">
        <v>90</v>
      </c>
      <c r="K148" s="20">
        <v>100</v>
      </c>
    </row>
    <row r="149" spans="1:11" ht="18.75" customHeight="1">
      <c r="A149" s="39" t="s">
        <v>76</v>
      </c>
      <c r="B149" s="128">
        <f>B148</f>
        <v>926</v>
      </c>
      <c r="C149" s="45" t="s">
        <v>46</v>
      </c>
      <c r="D149" s="25" t="s">
        <v>46</v>
      </c>
      <c r="E149" s="162"/>
      <c r="F149" s="163"/>
      <c r="G149" s="164"/>
      <c r="H149" s="17"/>
      <c r="I149" s="20">
        <f t="shared" ref="I149:J154" si="31">I150</f>
        <v>5435.5</v>
      </c>
      <c r="J149" s="20">
        <f t="shared" si="31"/>
        <v>5435.5</v>
      </c>
      <c r="K149" s="20">
        <v>100</v>
      </c>
    </row>
    <row r="150" spans="1:11" ht="30" customHeight="1">
      <c r="A150" s="23" t="s">
        <v>70</v>
      </c>
      <c r="B150" s="126">
        <f t="shared" si="29"/>
        <v>926</v>
      </c>
      <c r="C150" s="45" t="s">
        <v>46</v>
      </c>
      <c r="D150" s="25" t="s">
        <v>46</v>
      </c>
      <c r="E150" s="162" t="s">
        <v>71</v>
      </c>
      <c r="F150" s="163"/>
      <c r="G150" s="164"/>
      <c r="H150" s="17"/>
      <c r="I150" s="20">
        <f t="shared" si="31"/>
        <v>5435.5</v>
      </c>
      <c r="J150" s="20">
        <f t="shared" si="31"/>
        <v>5435.5</v>
      </c>
      <c r="K150" s="20">
        <v>100</v>
      </c>
    </row>
    <row r="151" spans="1:11" ht="29.25" customHeight="1">
      <c r="A151" s="23" t="s">
        <v>72</v>
      </c>
      <c r="B151" s="135">
        <f t="shared" si="29"/>
        <v>926</v>
      </c>
      <c r="C151" s="45" t="s">
        <v>46</v>
      </c>
      <c r="D151" s="25" t="s">
        <v>46</v>
      </c>
      <c r="E151" s="162" t="s">
        <v>172</v>
      </c>
      <c r="F151" s="163"/>
      <c r="G151" s="164"/>
      <c r="H151" s="17"/>
      <c r="I151" s="20">
        <f t="shared" si="31"/>
        <v>5435.5</v>
      </c>
      <c r="J151" s="20">
        <f t="shared" si="31"/>
        <v>5435.5</v>
      </c>
      <c r="K151" s="20">
        <v>100</v>
      </c>
    </row>
    <row r="152" spans="1:11" ht="30">
      <c r="A152" s="23" t="s">
        <v>74</v>
      </c>
      <c r="B152" s="135">
        <f t="shared" si="29"/>
        <v>926</v>
      </c>
      <c r="C152" s="45" t="s">
        <v>46</v>
      </c>
      <c r="D152" s="25" t="s">
        <v>46</v>
      </c>
      <c r="E152" s="162" t="s">
        <v>173</v>
      </c>
      <c r="F152" s="163"/>
      <c r="G152" s="164"/>
      <c r="H152" s="17"/>
      <c r="I152" s="20">
        <f>I154</f>
        <v>5435.5</v>
      </c>
      <c r="J152" s="20">
        <f>J154</f>
        <v>5435.5</v>
      </c>
      <c r="K152" s="20">
        <v>100</v>
      </c>
    </row>
    <row r="153" spans="1:11" ht="45">
      <c r="A153" s="91" t="s">
        <v>174</v>
      </c>
      <c r="B153" s="109">
        <v>926</v>
      </c>
      <c r="C153" s="147" t="s">
        <v>46</v>
      </c>
      <c r="D153" s="151" t="s">
        <v>46</v>
      </c>
      <c r="E153" s="145" t="s">
        <v>148</v>
      </c>
      <c r="F153" s="146"/>
      <c r="G153" s="147"/>
      <c r="H153" s="144"/>
      <c r="I153" s="20">
        <f>I154</f>
        <v>5435.5</v>
      </c>
      <c r="J153" s="20">
        <f>J154</f>
        <v>5435.5</v>
      </c>
      <c r="K153" s="20">
        <f>K154</f>
        <v>100</v>
      </c>
    </row>
    <row r="154" spans="1:11" ht="30.75" customHeight="1">
      <c r="A154" s="96" t="str">
        <f>A84</f>
        <v>Капитальные вложения в объекты государственной (муниципальной) собственности</v>
      </c>
      <c r="B154" s="138">
        <v>926</v>
      </c>
      <c r="C154" s="45" t="s">
        <v>46</v>
      </c>
      <c r="D154" s="25" t="s">
        <v>46</v>
      </c>
      <c r="E154" s="162" t="s">
        <v>77</v>
      </c>
      <c r="F154" s="163"/>
      <c r="G154" s="164"/>
      <c r="H154" s="69" t="s">
        <v>54</v>
      </c>
      <c r="I154" s="20">
        <f t="shared" si="31"/>
        <v>5435.5</v>
      </c>
      <c r="J154" s="20">
        <f t="shared" si="31"/>
        <v>5435.5</v>
      </c>
      <c r="K154" s="20">
        <v>100</v>
      </c>
    </row>
    <row r="155" spans="1:11" ht="18.75" customHeight="1">
      <c r="A155" s="43" t="str">
        <f>A85</f>
        <v xml:space="preserve">Бюджетные инвестиции </v>
      </c>
      <c r="B155" s="128">
        <f>B152</f>
        <v>926</v>
      </c>
      <c r="C155" s="45" t="s">
        <v>46</v>
      </c>
      <c r="D155" s="25" t="s">
        <v>46</v>
      </c>
      <c r="E155" s="162" t="s">
        <v>77</v>
      </c>
      <c r="F155" s="163"/>
      <c r="G155" s="164"/>
      <c r="H155" s="69" t="s">
        <v>55</v>
      </c>
      <c r="I155" s="20">
        <v>5435.5</v>
      </c>
      <c r="J155" s="20">
        <v>5435.5</v>
      </c>
      <c r="K155" s="20">
        <v>100</v>
      </c>
    </row>
    <row r="156" spans="1:11" ht="18.75" customHeight="1">
      <c r="A156" s="103" t="s">
        <v>78</v>
      </c>
      <c r="B156" s="136">
        <f>B155</f>
        <v>926</v>
      </c>
      <c r="C156" s="97" t="s">
        <v>60</v>
      </c>
      <c r="D156" s="17"/>
      <c r="E156" s="161"/>
      <c r="F156" s="161"/>
      <c r="G156" s="161"/>
      <c r="H156" s="18"/>
      <c r="I156" s="75">
        <f>I157</f>
        <v>152.4</v>
      </c>
      <c r="J156" s="75">
        <f>J157</f>
        <v>152.4</v>
      </c>
      <c r="K156" s="75">
        <v>100</v>
      </c>
    </row>
    <row r="157" spans="1:11" ht="19.5" customHeight="1">
      <c r="A157" s="19" t="s">
        <v>79</v>
      </c>
      <c r="B157" s="135">
        <f>B156</f>
        <v>926</v>
      </c>
      <c r="C157" s="24" t="s">
        <v>60</v>
      </c>
      <c r="D157" s="17" t="s">
        <v>11</v>
      </c>
      <c r="E157" s="161"/>
      <c r="F157" s="161"/>
      <c r="G157" s="161"/>
      <c r="H157" s="18"/>
      <c r="I157" s="20">
        <f>I159</f>
        <v>152.4</v>
      </c>
      <c r="J157" s="20">
        <f t="shared" ref="J157:J162" si="32">J158</f>
        <v>152.4</v>
      </c>
      <c r="K157" s="20">
        <v>100</v>
      </c>
    </row>
    <row r="158" spans="1:11" ht="48.75" customHeight="1">
      <c r="A158" s="19" t="str">
        <f>A144</f>
        <v>Непрограммные расходы главных распорядителей средств бюджета Ромодановского сельского поселения Ромодановского муниципального района Республики Мордовия</v>
      </c>
      <c r="B158" s="135">
        <f t="shared" ref="B158:B163" si="33">B157</f>
        <v>926</v>
      </c>
      <c r="C158" s="70" t="s">
        <v>60</v>
      </c>
      <c r="D158" s="69" t="s">
        <v>11</v>
      </c>
      <c r="E158" s="165" t="s">
        <v>42</v>
      </c>
      <c r="F158" s="166"/>
      <c r="G158" s="167"/>
      <c r="H158" s="18"/>
      <c r="I158" s="20">
        <f>I159</f>
        <v>152.4</v>
      </c>
      <c r="J158" s="20">
        <f t="shared" si="32"/>
        <v>152.4</v>
      </c>
      <c r="K158" s="20">
        <v>100</v>
      </c>
    </row>
    <row r="159" spans="1:11" ht="48.75" customHeight="1">
      <c r="A159" s="22" t="str">
        <f>A145</f>
        <v>Непрограммные расходы в рамках обеспечения деятельности главных распорядителей средств бюджета Ромодановского сельского поселения Ромодановского муниципального района Республики Мордовия</v>
      </c>
      <c r="B159" s="137">
        <f t="shared" si="33"/>
        <v>926</v>
      </c>
      <c r="C159" s="24" t="s">
        <v>60</v>
      </c>
      <c r="D159" s="17" t="s">
        <v>11</v>
      </c>
      <c r="E159" s="161" t="s">
        <v>43</v>
      </c>
      <c r="F159" s="161"/>
      <c r="G159" s="161"/>
      <c r="H159" s="18"/>
      <c r="I159" s="20">
        <f>I161</f>
        <v>152.4</v>
      </c>
      <c r="J159" s="20">
        <f t="shared" si="32"/>
        <v>152.4</v>
      </c>
      <c r="K159" s="20">
        <v>100</v>
      </c>
    </row>
    <row r="160" spans="1:11" ht="33" customHeight="1">
      <c r="A160" s="22" t="s">
        <v>158</v>
      </c>
      <c r="B160" s="137">
        <f t="shared" si="33"/>
        <v>926</v>
      </c>
      <c r="C160" s="70" t="s">
        <v>60</v>
      </c>
      <c r="D160" s="69" t="s">
        <v>11</v>
      </c>
      <c r="E160" s="165" t="s">
        <v>157</v>
      </c>
      <c r="F160" s="166"/>
      <c r="G160" s="167"/>
      <c r="H160" s="18"/>
      <c r="I160" s="20">
        <f>I161</f>
        <v>152.4</v>
      </c>
      <c r="J160" s="20">
        <f t="shared" si="32"/>
        <v>152.4</v>
      </c>
      <c r="K160" s="20">
        <v>100</v>
      </c>
    </row>
    <row r="161" spans="1:11" ht="29.25" customHeight="1">
      <c r="A161" s="22" t="s">
        <v>159</v>
      </c>
      <c r="B161" s="137">
        <f t="shared" si="33"/>
        <v>926</v>
      </c>
      <c r="C161" s="24" t="s">
        <v>60</v>
      </c>
      <c r="D161" s="17" t="s">
        <v>11</v>
      </c>
      <c r="E161" s="161" t="s">
        <v>80</v>
      </c>
      <c r="F161" s="161"/>
      <c r="G161" s="161"/>
      <c r="H161" s="18"/>
      <c r="I161" s="20">
        <f>I162</f>
        <v>152.4</v>
      </c>
      <c r="J161" s="20">
        <f t="shared" si="32"/>
        <v>152.4</v>
      </c>
      <c r="K161" s="20">
        <v>100</v>
      </c>
    </row>
    <row r="162" spans="1:11" ht="18" customHeight="1">
      <c r="A162" s="19" t="s">
        <v>35</v>
      </c>
      <c r="B162" s="135">
        <f t="shared" si="33"/>
        <v>926</v>
      </c>
      <c r="C162" s="24" t="s">
        <v>60</v>
      </c>
      <c r="D162" s="17" t="s">
        <v>11</v>
      </c>
      <c r="E162" s="161" t="s">
        <v>80</v>
      </c>
      <c r="F162" s="161"/>
      <c r="G162" s="161"/>
      <c r="H162" s="18" t="s">
        <v>36</v>
      </c>
      <c r="I162" s="20">
        <f>I163</f>
        <v>152.4</v>
      </c>
      <c r="J162" s="20">
        <f t="shared" si="32"/>
        <v>152.4</v>
      </c>
      <c r="K162" s="20">
        <v>100</v>
      </c>
    </row>
    <row r="163" spans="1:11" ht="30.75" customHeight="1">
      <c r="A163" s="160" t="s">
        <v>160</v>
      </c>
      <c r="B163" s="121">
        <f t="shared" si="33"/>
        <v>926</v>
      </c>
      <c r="C163" s="24" t="s">
        <v>60</v>
      </c>
      <c r="D163" s="17" t="s">
        <v>11</v>
      </c>
      <c r="E163" s="161" t="s">
        <v>80</v>
      </c>
      <c r="F163" s="161"/>
      <c r="G163" s="161"/>
      <c r="H163" s="18" t="s">
        <v>81</v>
      </c>
      <c r="I163" s="20">
        <v>152.4</v>
      </c>
      <c r="J163" s="20">
        <v>152.4</v>
      </c>
      <c r="K163" s="20">
        <v>100</v>
      </c>
    </row>
  </sheetData>
  <autoFilter ref="A14:O163">
    <filterColumn colId="1"/>
    <filterColumn colId="4" showButton="0"/>
    <filterColumn colId="5" showButton="0"/>
  </autoFilter>
  <mergeCells count="144">
    <mergeCell ref="B12:B13"/>
    <mergeCell ref="E16:G16"/>
    <mergeCell ref="A10:L11"/>
    <mergeCell ref="I1:K1"/>
    <mergeCell ref="I2:K7"/>
    <mergeCell ref="I8:K8"/>
    <mergeCell ref="I9:K9"/>
    <mergeCell ref="E14:G14"/>
    <mergeCell ref="E15:G15"/>
    <mergeCell ref="E20:G20"/>
    <mergeCell ref="C12:C13"/>
    <mergeCell ref="D12:D13"/>
    <mergeCell ref="E12:G13"/>
    <mergeCell ref="H12:H13"/>
    <mergeCell ref="I12:K12"/>
    <mergeCell ref="E25:G25"/>
    <mergeCell ref="E21:G21"/>
    <mergeCell ref="E22:G22"/>
    <mergeCell ref="E23:G23"/>
    <mergeCell ref="E24:G24"/>
    <mergeCell ref="E17:G17"/>
    <mergeCell ref="E18:G18"/>
    <mergeCell ref="E19:G19"/>
    <mergeCell ref="E31:G31"/>
    <mergeCell ref="E27:G27"/>
    <mergeCell ref="E28:G28"/>
    <mergeCell ref="E29:G29"/>
    <mergeCell ref="E30:G30"/>
    <mergeCell ref="E33:G33"/>
    <mergeCell ref="E34:G34"/>
    <mergeCell ref="E32:G32"/>
    <mergeCell ref="E35:G35"/>
    <mergeCell ref="E36:G36"/>
    <mergeCell ref="E38:G38"/>
    <mergeCell ref="E39:G39"/>
    <mergeCell ref="E40:G40"/>
    <mergeCell ref="E44:G44"/>
    <mergeCell ref="E45:G45"/>
    <mergeCell ref="E46:G46"/>
    <mergeCell ref="E41:G41"/>
    <mergeCell ref="E42:G42"/>
    <mergeCell ref="E48:G48"/>
    <mergeCell ref="E49:G49"/>
    <mergeCell ref="E51:G51"/>
    <mergeCell ref="E52:G52"/>
    <mergeCell ref="E53:G53"/>
    <mergeCell ref="E43:G43"/>
    <mergeCell ref="E67:G67"/>
    <mergeCell ref="E69:G69"/>
    <mergeCell ref="E70:G70"/>
    <mergeCell ref="E56:G56"/>
    <mergeCell ref="E54:G54"/>
    <mergeCell ref="E55:G55"/>
    <mergeCell ref="E62:G62"/>
    <mergeCell ref="E64:G64"/>
    <mergeCell ref="E66:G66"/>
    <mergeCell ref="E57:G57"/>
    <mergeCell ref="E63:G63"/>
    <mergeCell ref="E58:G58"/>
    <mergeCell ref="E59:G59"/>
    <mergeCell ref="E60:G60"/>
    <mergeCell ref="E71:G71"/>
    <mergeCell ref="E130:G130"/>
    <mergeCell ref="E126:G126"/>
    <mergeCell ref="E127:G127"/>
    <mergeCell ref="E128:G128"/>
    <mergeCell ref="E123:G123"/>
    <mergeCell ref="E125:G125"/>
    <mergeCell ref="E72:G72"/>
    <mergeCell ref="E74:G74"/>
    <mergeCell ref="E75:G75"/>
    <mergeCell ref="E76:G76"/>
    <mergeCell ref="E77:G77"/>
    <mergeCell ref="E78:G78"/>
    <mergeCell ref="E94:G94"/>
    <mergeCell ref="E81:G81"/>
    <mergeCell ref="E79:G79"/>
    <mergeCell ref="E80:G80"/>
    <mergeCell ref="E82:G82"/>
    <mergeCell ref="E83:G83"/>
    <mergeCell ref="E84:G84"/>
    <mergeCell ref="E85:G85"/>
    <mergeCell ref="E95:G95"/>
    <mergeCell ref="E96:G96"/>
    <mergeCell ref="E89:G89"/>
    <mergeCell ref="E97:G97"/>
    <mergeCell ref="E93:G93"/>
    <mergeCell ref="E98:G98"/>
    <mergeCell ref="E99:G99"/>
    <mergeCell ref="E100:G100"/>
    <mergeCell ref="E101:G101"/>
    <mergeCell ref="E102:G102"/>
    <mergeCell ref="E147:G147"/>
    <mergeCell ref="E103:G103"/>
    <mergeCell ref="E107:G107"/>
    <mergeCell ref="E113:G113"/>
    <mergeCell ref="E114:G114"/>
    <mergeCell ref="E115:G115"/>
    <mergeCell ref="E117:G117"/>
    <mergeCell ref="E104:G104"/>
    <mergeCell ref="E105:G105"/>
    <mergeCell ref="E106:G106"/>
    <mergeCell ref="E108:G108"/>
    <mergeCell ref="E109:G109"/>
    <mergeCell ref="E110:G110"/>
    <mergeCell ref="E111:G111"/>
    <mergeCell ref="E112:G112"/>
    <mergeCell ref="E163:G163"/>
    <mergeCell ref="E37:G37"/>
    <mergeCell ref="E68:G68"/>
    <mergeCell ref="E158:G158"/>
    <mergeCell ref="E160:G160"/>
    <mergeCell ref="E73:G73"/>
    <mergeCell ref="E118:G118"/>
    <mergeCell ref="E116:G116"/>
    <mergeCell ref="E151:G151"/>
    <mergeCell ref="E152:G152"/>
    <mergeCell ref="E154:G154"/>
    <mergeCell ref="E155:G155"/>
    <mergeCell ref="E119:G119"/>
    <mergeCell ref="E120:G120"/>
    <mergeCell ref="E121:G121"/>
    <mergeCell ref="E122:G122"/>
    <mergeCell ref="E149:G149"/>
    <mergeCell ref="E150:G150"/>
    <mergeCell ref="E131:G131"/>
    <mergeCell ref="E132:G132"/>
    <mergeCell ref="E144:G144"/>
    <mergeCell ref="E145:G145"/>
    <mergeCell ref="E146:G146"/>
    <mergeCell ref="E148:G148"/>
    <mergeCell ref="E156:G156"/>
    <mergeCell ref="E157:G157"/>
    <mergeCell ref="E159:G159"/>
    <mergeCell ref="E161:G161"/>
    <mergeCell ref="E162:G162"/>
    <mergeCell ref="E134:G134"/>
    <mergeCell ref="E135:G135"/>
    <mergeCell ref="E136:G136"/>
    <mergeCell ref="E137:G137"/>
    <mergeCell ref="E139:G139"/>
    <mergeCell ref="E140:G140"/>
    <mergeCell ref="E141:G141"/>
    <mergeCell ref="E142:G142"/>
  </mergeCells>
  <conditionalFormatting sqref="D8:F9">
    <cfRule type="expression" dxfId="2" priority="90" stopIfTrue="1">
      <formula>$D8&lt;&gt;""</formula>
    </cfRule>
  </conditionalFormatting>
  <conditionalFormatting sqref="I2">
    <cfRule type="expression" dxfId="1" priority="89" stopIfTrue="1">
      <formula>$I2&lt;&gt;""</formula>
    </cfRule>
  </conditionalFormatting>
  <conditionalFormatting sqref="J1:K1">
    <cfRule type="expression" dxfId="0" priority="79" stopIfTrue="1">
      <formula>#REF!&lt;&gt;""</formula>
    </cfRule>
  </conditionalFormatting>
  <pageMargins left="0.62992125984251968" right="0.23622047244094491" top="0.35433070866141736" bottom="0.31496062992125984" header="0.19685039370078741" footer="0.27559055118110237"/>
  <pageSetup paperSize="9" scale="60" firstPageNumber="43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2'!Заголовки_для_печати</vt:lpstr>
      <vt:lpstr>'Приложение 2'!Область_печати</vt:lpstr>
      <vt:lpstr>'Приложение 2'!Приложение_3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Сазонова Инна Сергеевна</dc:creator>
  <cp:lastModifiedBy>Светлана Васильевна Грачева</cp:lastModifiedBy>
  <cp:lastPrinted>2022-02-24T13:18:40Z</cp:lastPrinted>
  <dcterms:created xsi:type="dcterms:W3CDTF">2020-09-22T06:35:39Z</dcterms:created>
  <dcterms:modified xsi:type="dcterms:W3CDTF">2022-03-29T12:19:31Z</dcterms:modified>
</cp:coreProperties>
</file>